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SELED\Carol - provisória\2023\licitação\reforma gabinentes\"/>
    </mc:Choice>
  </mc:AlternateContent>
  <bookViews>
    <workbookView xWindow="0" yWindow="0" windowWidth="28800" windowHeight="12435"/>
  </bookViews>
  <sheets>
    <sheet name="ORÇAMENTO BASE" sheetId="3" r:id="rId1"/>
    <sheet name="BDI DEMONSTRATIVO" sheetId="2" r:id="rId2"/>
  </sheets>
  <definedNames>
    <definedName name="_xlnm._FilterDatabase" localSheetId="0" hidden="1">'ORÇAMENTO BASE'!$A$2:$K$287</definedName>
    <definedName name="_xlnm.Print_Area" localSheetId="1">'BDI DEMONSTRATIVO'!$A$1:$E$27</definedName>
    <definedName name="_xlnm.Print_Area" localSheetId="0">'ORÇAMENTO BASE'!$A$1:$K$295</definedName>
    <definedName name="_xlnm.Print_Titles" localSheetId="0">'ORÇAMENTO BASE'!$1:$2</definedName>
  </definedNames>
  <calcPr calcId="152511" fullPrecision="0"/>
</workbook>
</file>

<file path=xl/calcChain.xml><?xml version="1.0" encoding="utf-8"?>
<calcChain xmlns="http://schemas.openxmlformats.org/spreadsheetml/2006/main">
  <c r="F283" i="3" l="1"/>
  <c r="J280" i="3"/>
  <c r="J279" i="3" s="1"/>
  <c r="I280" i="3"/>
  <c r="H280" i="3"/>
  <c r="H279" i="3" s="1"/>
  <c r="J278" i="3"/>
  <c r="I278" i="3"/>
  <c r="H278" i="3"/>
  <c r="J277" i="3"/>
  <c r="I277" i="3"/>
  <c r="H277" i="3"/>
  <c r="J276" i="3"/>
  <c r="I276" i="3"/>
  <c r="K276" i="3" s="1"/>
  <c r="H276" i="3"/>
  <c r="J275" i="3"/>
  <c r="I275" i="3"/>
  <c r="H275" i="3"/>
  <c r="J274" i="3"/>
  <c r="I274" i="3"/>
  <c r="H274" i="3"/>
  <c r="H273" i="3"/>
  <c r="J272" i="3"/>
  <c r="I272" i="3"/>
  <c r="H272" i="3"/>
  <c r="J271" i="3"/>
  <c r="J269" i="3" s="1"/>
  <c r="I271" i="3"/>
  <c r="H271" i="3"/>
  <c r="J270" i="3"/>
  <c r="I270" i="3"/>
  <c r="I269" i="3" s="1"/>
  <c r="H270" i="3"/>
  <c r="H269" i="3" s="1"/>
  <c r="J268" i="3"/>
  <c r="I268" i="3"/>
  <c r="K268" i="3" s="1"/>
  <c r="H268" i="3"/>
  <c r="J267" i="3"/>
  <c r="I267" i="3"/>
  <c r="H267" i="3"/>
  <c r="J266" i="3"/>
  <c r="I266" i="3"/>
  <c r="H266" i="3"/>
  <c r="J265" i="3"/>
  <c r="I265" i="3"/>
  <c r="H265" i="3"/>
  <c r="J263" i="3"/>
  <c r="I263" i="3"/>
  <c r="K263" i="3" s="1"/>
  <c r="K262" i="3" s="1"/>
  <c r="H263" i="3"/>
  <c r="H262" i="3" s="1"/>
  <c r="J262" i="3"/>
  <c r="J261" i="3"/>
  <c r="I261" i="3"/>
  <c r="H261" i="3"/>
  <c r="J260" i="3"/>
  <c r="I260" i="3"/>
  <c r="H260" i="3"/>
  <c r="J259" i="3"/>
  <c r="I259" i="3"/>
  <c r="H259" i="3"/>
  <c r="J258" i="3"/>
  <c r="I258" i="3"/>
  <c r="H258" i="3"/>
  <c r="J257" i="3"/>
  <c r="I257" i="3"/>
  <c r="H257" i="3"/>
  <c r="J256" i="3"/>
  <c r="I256" i="3"/>
  <c r="H256" i="3"/>
  <c r="J255" i="3"/>
  <c r="I255" i="3"/>
  <c r="H255" i="3"/>
  <c r="J254" i="3"/>
  <c r="I254" i="3"/>
  <c r="H254" i="3"/>
  <c r="J252" i="3"/>
  <c r="J249" i="3" s="1"/>
  <c r="I252" i="3"/>
  <c r="H252" i="3"/>
  <c r="J251" i="3"/>
  <c r="I251" i="3"/>
  <c r="K251" i="3" s="1"/>
  <c r="H251" i="3"/>
  <c r="J250" i="3"/>
  <c r="I250" i="3"/>
  <c r="H250" i="3"/>
  <c r="H249" i="3" s="1"/>
  <c r="J248" i="3"/>
  <c r="I248" i="3"/>
  <c r="H248" i="3"/>
  <c r="J247" i="3"/>
  <c r="I247" i="3"/>
  <c r="H247" i="3"/>
  <c r="J246" i="3"/>
  <c r="I246" i="3"/>
  <c r="H246" i="3"/>
  <c r="J245" i="3"/>
  <c r="I245" i="3"/>
  <c r="H245" i="3"/>
  <c r="J244" i="3"/>
  <c r="I244" i="3"/>
  <c r="H244" i="3"/>
  <c r="J243" i="3"/>
  <c r="I243" i="3"/>
  <c r="H243" i="3"/>
  <c r="J242" i="3"/>
  <c r="I242" i="3"/>
  <c r="H242" i="3"/>
  <c r="J241" i="3"/>
  <c r="I241" i="3"/>
  <c r="H241" i="3"/>
  <c r="J240" i="3"/>
  <c r="I240" i="3"/>
  <c r="H240" i="3"/>
  <c r="J239" i="3"/>
  <c r="I239" i="3"/>
  <c r="H239" i="3"/>
  <c r="J238" i="3"/>
  <c r="I238" i="3"/>
  <c r="H238" i="3"/>
  <c r="J237" i="3"/>
  <c r="I237" i="3"/>
  <c r="H237" i="3"/>
  <c r="J236" i="3"/>
  <c r="I236" i="3"/>
  <c r="H236" i="3"/>
  <c r="J235" i="3"/>
  <c r="I235" i="3"/>
  <c r="H235" i="3"/>
  <c r="J234" i="3"/>
  <c r="I234" i="3"/>
  <c r="H234" i="3"/>
  <c r="J233" i="3"/>
  <c r="I233" i="3"/>
  <c r="H233" i="3"/>
  <c r="J232" i="3"/>
  <c r="I232" i="3"/>
  <c r="H232" i="3"/>
  <c r="J231" i="3"/>
  <c r="I231" i="3"/>
  <c r="H231" i="3"/>
  <c r="J230" i="3"/>
  <c r="I230" i="3"/>
  <c r="H230" i="3"/>
  <c r="J229" i="3"/>
  <c r="I229" i="3"/>
  <c r="H229" i="3"/>
  <c r="J228" i="3"/>
  <c r="I228" i="3"/>
  <c r="H228" i="3"/>
  <c r="J227" i="3"/>
  <c r="I227" i="3"/>
  <c r="H227" i="3"/>
  <c r="J226" i="3"/>
  <c r="I226" i="3"/>
  <c r="H226" i="3"/>
  <c r="J225" i="3"/>
  <c r="I225" i="3"/>
  <c r="H225" i="3"/>
  <c r="J224" i="3"/>
  <c r="I224" i="3"/>
  <c r="H224" i="3"/>
  <c r="J223" i="3"/>
  <c r="I223" i="3"/>
  <c r="H223" i="3"/>
  <c r="J222" i="3"/>
  <c r="I222" i="3"/>
  <c r="H222" i="3"/>
  <c r="J221" i="3"/>
  <c r="I221" i="3"/>
  <c r="H221" i="3"/>
  <c r="J220" i="3"/>
  <c r="I220" i="3"/>
  <c r="K220" i="3" s="1"/>
  <c r="H220" i="3"/>
  <c r="H219" i="3" s="1"/>
  <c r="J218" i="3"/>
  <c r="I218" i="3"/>
  <c r="H218" i="3"/>
  <c r="J217" i="3"/>
  <c r="I217" i="3"/>
  <c r="H217" i="3"/>
  <c r="J216" i="3"/>
  <c r="I216" i="3"/>
  <c r="H216" i="3"/>
  <c r="J215" i="3"/>
  <c r="I215" i="3"/>
  <c r="K215" i="3" s="1"/>
  <c r="H215" i="3"/>
  <c r="J213" i="3"/>
  <c r="I213" i="3"/>
  <c r="H213" i="3"/>
  <c r="J212" i="3"/>
  <c r="I212" i="3"/>
  <c r="H212" i="3"/>
  <c r="J211" i="3"/>
  <c r="I211" i="3"/>
  <c r="H211" i="3"/>
  <c r="J210" i="3"/>
  <c r="I210" i="3"/>
  <c r="H210" i="3"/>
  <c r="J208" i="3"/>
  <c r="I208" i="3"/>
  <c r="H208" i="3"/>
  <c r="J207" i="3"/>
  <c r="I207" i="3"/>
  <c r="H207" i="3"/>
  <c r="J205" i="3"/>
  <c r="I205" i="3"/>
  <c r="H205" i="3"/>
  <c r="J204" i="3"/>
  <c r="I204" i="3"/>
  <c r="H204" i="3"/>
  <c r="J203" i="3"/>
  <c r="I203" i="3"/>
  <c r="K203" i="3" s="1"/>
  <c r="H203" i="3"/>
  <c r="J201" i="3"/>
  <c r="I201" i="3"/>
  <c r="H201" i="3"/>
  <c r="J200" i="3"/>
  <c r="I200" i="3"/>
  <c r="K200" i="3" s="1"/>
  <c r="H200" i="3"/>
  <c r="J199" i="3"/>
  <c r="I199" i="3"/>
  <c r="H199" i="3"/>
  <c r="J198" i="3"/>
  <c r="I198" i="3"/>
  <c r="H198" i="3"/>
  <c r="J197" i="3"/>
  <c r="I197" i="3"/>
  <c r="H197" i="3"/>
  <c r="J196" i="3"/>
  <c r="I196" i="3"/>
  <c r="H196" i="3"/>
  <c r="J195" i="3"/>
  <c r="I195" i="3"/>
  <c r="H195" i="3"/>
  <c r="J194" i="3"/>
  <c r="I194" i="3"/>
  <c r="K194" i="3" s="1"/>
  <c r="H194" i="3"/>
  <c r="J193" i="3"/>
  <c r="I193" i="3"/>
  <c r="H193" i="3"/>
  <c r="J192" i="3"/>
  <c r="I192" i="3"/>
  <c r="K192" i="3" s="1"/>
  <c r="H192" i="3"/>
  <c r="J191" i="3"/>
  <c r="I191" i="3"/>
  <c r="H191" i="3"/>
  <c r="J190" i="3"/>
  <c r="I190" i="3"/>
  <c r="K190" i="3" s="1"/>
  <c r="H190" i="3"/>
  <c r="J189" i="3"/>
  <c r="I189" i="3"/>
  <c r="H189" i="3"/>
  <c r="J188" i="3"/>
  <c r="I188" i="3"/>
  <c r="K188" i="3" s="1"/>
  <c r="H188" i="3"/>
  <c r="J187" i="3"/>
  <c r="I187" i="3"/>
  <c r="H187" i="3"/>
  <c r="J186" i="3"/>
  <c r="I186" i="3"/>
  <c r="K186" i="3" s="1"/>
  <c r="H186" i="3"/>
  <c r="J185" i="3"/>
  <c r="J183" i="3" s="1"/>
  <c r="I185" i="3"/>
  <c r="H185" i="3"/>
  <c r="J184" i="3"/>
  <c r="I184" i="3"/>
  <c r="I183" i="3" s="1"/>
  <c r="H184" i="3"/>
  <c r="J182" i="3"/>
  <c r="I182" i="3"/>
  <c r="H182" i="3"/>
  <c r="J181" i="3"/>
  <c r="I181" i="3"/>
  <c r="H181" i="3"/>
  <c r="J180" i="3"/>
  <c r="J179" i="3" s="1"/>
  <c r="I180" i="3"/>
  <c r="H180" i="3"/>
  <c r="H179" i="3"/>
  <c r="J178" i="3"/>
  <c r="I178" i="3"/>
  <c r="K178" i="3" s="1"/>
  <c r="H178" i="3"/>
  <c r="J177" i="3"/>
  <c r="J176" i="3" s="1"/>
  <c r="I177" i="3"/>
  <c r="I176" i="3" s="1"/>
  <c r="H177" i="3"/>
  <c r="H176" i="3" s="1"/>
  <c r="J175" i="3"/>
  <c r="I175" i="3"/>
  <c r="H175" i="3"/>
  <c r="J174" i="3"/>
  <c r="I174" i="3"/>
  <c r="K174" i="3" s="1"/>
  <c r="H174" i="3"/>
  <c r="J173" i="3"/>
  <c r="I173" i="3"/>
  <c r="H173" i="3"/>
  <c r="H172" i="3" s="1"/>
  <c r="J171" i="3"/>
  <c r="I171" i="3"/>
  <c r="H171" i="3"/>
  <c r="J170" i="3"/>
  <c r="I170" i="3"/>
  <c r="H170" i="3"/>
  <c r="J169" i="3"/>
  <c r="I169" i="3"/>
  <c r="H169" i="3"/>
  <c r="H168" i="3" s="1"/>
  <c r="J167" i="3"/>
  <c r="I167" i="3"/>
  <c r="H167" i="3"/>
  <c r="J166" i="3"/>
  <c r="I166" i="3"/>
  <c r="H166" i="3"/>
  <c r="J165" i="3"/>
  <c r="I165" i="3"/>
  <c r="H165" i="3"/>
  <c r="J164" i="3"/>
  <c r="I164" i="3"/>
  <c r="H164" i="3"/>
  <c r="J163" i="3"/>
  <c r="I163" i="3"/>
  <c r="H163" i="3"/>
  <c r="J161" i="3"/>
  <c r="I161" i="3"/>
  <c r="H161" i="3"/>
  <c r="J160" i="3"/>
  <c r="I160" i="3"/>
  <c r="H160" i="3"/>
  <c r="J159" i="3"/>
  <c r="I159" i="3"/>
  <c r="H159" i="3"/>
  <c r="J158" i="3"/>
  <c r="I158" i="3"/>
  <c r="H158" i="3"/>
  <c r="J157" i="3"/>
  <c r="I157" i="3"/>
  <c r="H157" i="3"/>
  <c r="J156" i="3"/>
  <c r="I156" i="3"/>
  <c r="H156" i="3"/>
  <c r="J154" i="3"/>
  <c r="I154" i="3"/>
  <c r="H154" i="3"/>
  <c r="J153" i="3"/>
  <c r="I153" i="3"/>
  <c r="H153" i="3"/>
  <c r="J152" i="3"/>
  <c r="I152" i="3"/>
  <c r="H152" i="3"/>
  <c r="J151" i="3"/>
  <c r="I151" i="3"/>
  <c r="H151" i="3"/>
  <c r="J150" i="3"/>
  <c r="I150" i="3"/>
  <c r="H150" i="3"/>
  <c r="J149" i="3"/>
  <c r="J147" i="3" s="1"/>
  <c r="I149" i="3"/>
  <c r="H149" i="3"/>
  <c r="J148" i="3"/>
  <c r="I148" i="3"/>
  <c r="H148" i="3"/>
  <c r="J146" i="3"/>
  <c r="I146" i="3"/>
  <c r="K146" i="3" s="1"/>
  <c r="H146" i="3"/>
  <c r="J145" i="3"/>
  <c r="I145" i="3"/>
  <c r="H145" i="3"/>
  <c r="J144" i="3"/>
  <c r="I144" i="3"/>
  <c r="H144" i="3"/>
  <c r="J143" i="3"/>
  <c r="I143" i="3"/>
  <c r="H143" i="3"/>
  <c r="J142" i="3"/>
  <c r="I142" i="3"/>
  <c r="K142" i="3" s="1"/>
  <c r="H142" i="3"/>
  <c r="J141" i="3"/>
  <c r="I141" i="3"/>
  <c r="H141" i="3"/>
  <c r="J140" i="3"/>
  <c r="I140" i="3"/>
  <c r="H140" i="3"/>
  <c r="J139" i="3"/>
  <c r="I139" i="3"/>
  <c r="H139" i="3"/>
  <c r="J138" i="3"/>
  <c r="I138" i="3"/>
  <c r="K138" i="3" s="1"/>
  <c r="H138" i="3"/>
  <c r="J137" i="3"/>
  <c r="I137" i="3"/>
  <c r="H137" i="3"/>
  <c r="J136" i="3"/>
  <c r="I136" i="3"/>
  <c r="H136" i="3"/>
  <c r="J135" i="3"/>
  <c r="I135" i="3"/>
  <c r="H135" i="3"/>
  <c r="J134" i="3"/>
  <c r="I134" i="3"/>
  <c r="K134" i="3" s="1"/>
  <c r="H134" i="3"/>
  <c r="J133" i="3"/>
  <c r="I133" i="3"/>
  <c r="H133" i="3"/>
  <c r="J132" i="3"/>
  <c r="I132" i="3"/>
  <c r="H132" i="3"/>
  <c r="J131" i="3"/>
  <c r="I131" i="3"/>
  <c r="H131" i="3"/>
  <c r="J129" i="3"/>
  <c r="I129" i="3"/>
  <c r="H129" i="3"/>
  <c r="J128" i="3"/>
  <c r="I128" i="3"/>
  <c r="H128" i="3"/>
  <c r="J127" i="3"/>
  <c r="J126" i="3" s="1"/>
  <c r="I127" i="3"/>
  <c r="H127" i="3"/>
  <c r="J125" i="3"/>
  <c r="I125" i="3"/>
  <c r="H125" i="3"/>
  <c r="J124" i="3"/>
  <c r="I124" i="3"/>
  <c r="H124" i="3"/>
  <c r="J123" i="3"/>
  <c r="I123" i="3"/>
  <c r="H123" i="3"/>
  <c r="J122" i="3"/>
  <c r="I122" i="3"/>
  <c r="H122" i="3"/>
  <c r="J121" i="3"/>
  <c r="I121" i="3"/>
  <c r="H121" i="3"/>
  <c r="J120" i="3"/>
  <c r="I120" i="3"/>
  <c r="K120" i="3" s="1"/>
  <c r="H120" i="3"/>
  <c r="J119" i="3"/>
  <c r="I119" i="3"/>
  <c r="H119" i="3"/>
  <c r="H117" i="3" s="1"/>
  <c r="J118" i="3"/>
  <c r="I118" i="3"/>
  <c r="K118" i="3" s="1"/>
  <c r="H118" i="3"/>
  <c r="J116" i="3"/>
  <c r="I116" i="3"/>
  <c r="K116" i="3" s="1"/>
  <c r="K115" i="3" s="1"/>
  <c r="H116" i="3"/>
  <c r="J115" i="3"/>
  <c r="H115" i="3"/>
  <c r="J114" i="3"/>
  <c r="I114" i="3"/>
  <c r="H114" i="3"/>
  <c r="J113" i="3"/>
  <c r="I113" i="3"/>
  <c r="H113" i="3"/>
  <c r="J112" i="3"/>
  <c r="I112" i="3"/>
  <c r="H112" i="3"/>
  <c r="J111" i="3"/>
  <c r="I111" i="3"/>
  <c r="H111" i="3"/>
  <c r="J110" i="3"/>
  <c r="I110" i="3"/>
  <c r="H110" i="3"/>
  <c r="J109" i="3"/>
  <c r="I109" i="3"/>
  <c r="H109" i="3"/>
  <c r="J108" i="3"/>
  <c r="I108" i="3"/>
  <c r="H108" i="3"/>
  <c r="J107" i="3"/>
  <c r="I107" i="3"/>
  <c r="I106" i="3" s="1"/>
  <c r="H107" i="3"/>
  <c r="J105" i="3"/>
  <c r="I105" i="3"/>
  <c r="J104" i="3"/>
  <c r="I104" i="3"/>
  <c r="K104" i="3" s="1"/>
  <c r="J103" i="3"/>
  <c r="I103" i="3"/>
  <c r="J102" i="3"/>
  <c r="I102" i="3"/>
  <c r="J100" i="3"/>
  <c r="J99" i="3" s="1"/>
  <c r="I100" i="3"/>
  <c r="I99" i="3" s="1"/>
  <c r="H100" i="3"/>
  <c r="H99" i="3"/>
  <c r="J98" i="3"/>
  <c r="J97" i="3" s="1"/>
  <c r="I98" i="3"/>
  <c r="K98" i="3" s="1"/>
  <c r="K97" i="3" s="1"/>
  <c r="H98" i="3"/>
  <c r="I97" i="3"/>
  <c r="H97" i="3"/>
  <c r="J96" i="3"/>
  <c r="I96" i="3"/>
  <c r="H96" i="3"/>
  <c r="J95" i="3"/>
  <c r="I95" i="3"/>
  <c r="K95" i="3" s="1"/>
  <c r="H95" i="3"/>
  <c r="J94" i="3"/>
  <c r="I94" i="3"/>
  <c r="H94" i="3"/>
  <c r="J93" i="3"/>
  <c r="I93" i="3"/>
  <c r="K93" i="3" s="1"/>
  <c r="H93" i="3"/>
  <c r="J92" i="3"/>
  <c r="I92" i="3"/>
  <c r="H92" i="3"/>
  <c r="J91" i="3"/>
  <c r="I91" i="3"/>
  <c r="K91" i="3" s="1"/>
  <c r="H91" i="3"/>
  <c r="J90" i="3"/>
  <c r="I90" i="3"/>
  <c r="H90" i="3"/>
  <c r="J89" i="3"/>
  <c r="I89" i="3"/>
  <c r="K89" i="3" s="1"/>
  <c r="H89" i="3"/>
  <c r="H88" i="3" s="1"/>
  <c r="J87" i="3"/>
  <c r="I87" i="3"/>
  <c r="H87" i="3"/>
  <c r="J86" i="3"/>
  <c r="I86" i="3"/>
  <c r="K86" i="3" s="1"/>
  <c r="H86" i="3"/>
  <c r="J85" i="3"/>
  <c r="I85" i="3"/>
  <c r="H85" i="3"/>
  <c r="J84" i="3"/>
  <c r="I84" i="3"/>
  <c r="K84" i="3" s="1"/>
  <c r="H84" i="3"/>
  <c r="J83" i="3"/>
  <c r="J82" i="3" s="1"/>
  <c r="I83" i="3"/>
  <c r="I82" i="3" s="1"/>
  <c r="H83" i="3"/>
  <c r="H82" i="3"/>
  <c r="J81" i="3"/>
  <c r="I81" i="3"/>
  <c r="H81" i="3"/>
  <c r="J80" i="3"/>
  <c r="I80" i="3"/>
  <c r="H80" i="3"/>
  <c r="J79" i="3"/>
  <c r="I79" i="3"/>
  <c r="K79" i="3" s="1"/>
  <c r="H79" i="3"/>
  <c r="J78" i="3"/>
  <c r="I78" i="3"/>
  <c r="H78" i="3"/>
  <c r="J77" i="3"/>
  <c r="I77" i="3"/>
  <c r="H77" i="3"/>
  <c r="J76" i="3"/>
  <c r="I76" i="3"/>
  <c r="H76" i="3"/>
  <c r="J75" i="3"/>
  <c r="I75" i="3"/>
  <c r="K75" i="3" s="1"/>
  <c r="H75" i="3"/>
  <c r="H74" i="3" s="1"/>
  <c r="J73" i="3"/>
  <c r="I73" i="3"/>
  <c r="H73" i="3"/>
  <c r="J72" i="3"/>
  <c r="I72" i="3"/>
  <c r="H72" i="3"/>
  <c r="J71" i="3"/>
  <c r="I71" i="3"/>
  <c r="H71" i="3"/>
  <c r="J70" i="3"/>
  <c r="I70" i="3"/>
  <c r="H70" i="3"/>
  <c r="J69" i="3"/>
  <c r="I69" i="3"/>
  <c r="H69" i="3"/>
  <c r="J68" i="3"/>
  <c r="I68" i="3"/>
  <c r="H68" i="3"/>
  <c r="J66" i="3"/>
  <c r="J65" i="3" s="1"/>
  <c r="I66" i="3"/>
  <c r="H66" i="3"/>
  <c r="H65" i="3" s="1"/>
  <c r="I65" i="3"/>
  <c r="J64" i="3"/>
  <c r="I64" i="3"/>
  <c r="I63" i="3" s="1"/>
  <c r="H64" i="3"/>
  <c r="H63" i="3" s="1"/>
  <c r="J63" i="3"/>
  <c r="J62" i="3"/>
  <c r="J61" i="3" s="1"/>
  <c r="I62" i="3"/>
  <c r="I61" i="3" s="1"/>
  <c r="H62" i="3"/>
  <c r="H61" i="3"/>
  <c r="J60" i="3"/>
  <c r="I60" i="3"/>
  <c r="H60" i="3"/>
  <c r="H59" i="3" s="1"/>
  <c r="J59" i="3"/>
  <c r="I59" i="3"/>
  <c r="J58" i="3"/>
  <c r="I58" i="3"/>
  <c r="H58" i="3"/>
  <c r="H56" i="3" s="1"/>
  <c r="J57" i="3"/>
  <c r="I57" i="3"/>
  <c r="H57" i="3"/>
  <c r="J54" i="3"/>
  <c r="I54" i="3"/>
  <c r="H54" i="3"/>
  <c r="J53" i="3"/>
  <c r="J51" i="3" s="1"/>
  <c r="I53" i="3"/>
  <c r="H53" i="3"/>
  <c r="J52" i="3"/>
  <c r="I52" i="3"/>
  <c r="K52" i="3" s="1"/>
  <c r="H52" i="3"/>
  <c r="H51" i="3" s="1"/>
  <c r="J50" i="3"/>
  <c r="I50" i="3"/>
  <c r="I48" i="3" s="1"/>
  <c r="H50" i="3"/>
  <c r="J49" i="3"/>
  <c r="J48" i="3" s="1"/>
  <c r="I49" i="3"/>
  <c r="H49" i="3"/>
  <c r="H48" i="3" s="1"/>
  <c r="J47" i="3"/>
  <c r="I47" i="3"/>
  <c r="I45" i="3" s="1"/>
  <c r="H47" i="3"/>
  <c r="J46" i="3"/>
  <c r="I46" i="3"/>
  <c r="H46" i="3"/>
  <c r="J45" i="3"/>
  <c r="J43" i="3"/>
  <c r="I43" i="3"/>
  <c r="K43" i="3" s="1"/>
  <c r="H43" i="3"/>
  <c r="J42" i="3"/>
  <c r="I42" i="3"/>
  <c r="H42" i="3"/>
  <c r="H40" i="3" s="1"/>
  <c r="J41" i="3"/>
  <c r="I41" i="3"/>
  <c r="H41" i="3"/>
  <c r="J40" i="3"/>
  <c r="J39" i="3"/>
  <c r="I39" i="3"/>
  <c r="K39" i="3" s="1"/>
  <c r="H39" i="3"/>
  <c r="J38" i="3"/>
  <c r="I38" i="3"/>
  <c r="H38" i="3"/>
  <c r="J37" i="3"/>
  <c r="I37" i="3"/>
  <c r="H37" i="3"/>
  <c r="J36" i="3"/>
  <c r="I36" i="3"/>
  <c r="H36" i="3"/>
  <c r="J35" i="3"/>
  <c r="I35" i="3"/>
  <c r="K35" i="3" s="1"/>
  <c r="H35" i="3"/>
  <c r="J34" i="3"/>
  <c r="I34" i="3"/>
  <c r="H34" i="3"/>
  <c r="J33" i="3"/>
  <c r="I33" i="3"/>
  <c r="H33" i="3"/>
  <c r="J32" i="3"/>
  <c r="I32" i="3"/>
  <c r="H32" i="3"/>
  <c r="J31" i="3"/>
  <c r="I31" i="3"/>
  <c r="K31" i="3" s="1"/>
  <c r="H31" i="3"/>
  <c r="J30" i="3"/>
  <c r="I30" i="3"/>
  <c r="H30" i="3"/>
  <c r="J28" i="3"/>
  <c r="I28" i="3"/>
  <c r="K28" i="3" s="1"/>
  <c r="H28" i="3"/>
  <c r="J27" i="3"/>
  <c r="I27" i="3"/>
  <c r="H27" i="3"/>
  <c r="J26" i="3"/>
  <c r="I26" i="3"/>
  <c r="K26" i="3" s="1"/>
  <c r="H26" i="3"/>
  <c r="J25" i="3"/>
  <c r="I25" i="3"/>
  <c r="H25" i="3"/>
  <c r="J24" i="3"/>
  <c r="I24" i="3"/>
  <c r="K24" i="3" s="1"/>
  <c r="H24" i="3"/>
  <c r="J23" i="3"/>
  <c r="I23" i="3"/>
  <c r="H23" i="3"/>
  <c r="J22" i="3"/>
  <c r="I22" i="3"/>
  <c r="K22" i="3" s="1"/>
  <c r="H22" i="3"/>
  <c r="J21" i="3"/>
  <c r="I21" i="3"/>
  <c r="H21" i="3"/>
  <c r="J20" i="3"/>
  <c r="I20" i="3"/>
  <c r="K20" i="3" s="1"/>
  <c r="H20" i="3"/>
  <c r="J19" i="3"/>
  <c r="I19" i="3"/>
  <c r="H19" i="3"/>
  <c r="J18" i="3"/>
  <c r="I18" i="3"/>
  <c r="K18" i="3" s="1"/>
  <c r="H18" i="3"/>
  <c r="J17" i="3"/>
  <c r="I17" i="3"/>
  <c r="H17" i="3"/>
  <c r="J16" i="3"/>
  <c r="I16" i="3"/>
  <c r="K16" i="3" s="1"/>
  <c r="H16" i="3"/>
  <c r="J15" i="3"/>
  <c r="I15" i="3"/>
  <c r="H15" i="3"/>
  <c r="J14" i="3"/>
  <c r="I14" i="3"/>
  <c r="K14" i="3" s="1"/>
  <c r="H14" i="3"/>
  <c r="J13" i="3"/>
  <c r="I13" i="3"/>
  <c r="H13" i="3"/>
  <c r="J12" i="3"/>
  <c r="I12" i="3"/>
  <c r="K12" i="3" s="1"/>
  <c r="H12" i="3"/>
  <c r="J11" i="3"/>
  <c r="I11" i="3"/>
  <c r="H11" i="3"/>
  <c r="J10" i="3"/>
  <c r="I10" i="3"/>
  <c r="H10" i="3"/>
  <c r="J8" i="3"/>
  <c r="I8" i="3"/>
  <c r="H8" i="3"/>
  <c r="J7" i="3"/>
  <c r="I7" i="3"/>
  <c r="K7" i="3" s="1"/>
  <c r="H7" i="3"/>
  <c r="J6" i="3"/>
  <c r="I6" i="3"/>
  <c r="H6" i="3"/>
  <c r="J5" i="3"/>
  <c r="I5" i="3"/>
  <c r="K5" i="3" s="1"/>
  <c r="H5" i="3"/>
  <c r="J4" i="3"/>
  <c r="J3" i="3" s="1"/>
  <c r="I4" i="3"/>
  <c r="I3" i="3" s="1"/>
  <c r="H4" i="3"/>
  <c r="J74" i="3" l="1"/>
  <c r="K78" i="3"/>
  <c r="K85" i="3"/>
  <c r="J88" i="3"/>
  <c r="K92" i="3"/>
  <c r="K96" i="3"/>
  <c r="K102" i="3"/>
  <c r="J106" i="3"/>
  <c r="K110" i="3"/>
  <c r="K114" i="3"/>
  <c r="J155" i="3"/>
  <c r="K165" i="3"/>
  <c r="K181" i="3"/>
  <c r="J209" i="3"/>
  <c r="K240" i="3"/>
  <c r="K244" i="3"/>
  <c r="K248" i="3"/>
  <c r="H253" i="3"/>
  <c r="K255" i="3"/>
  <c r="J253" i="3"/>
  <c r="K259" i="3"/>
  <c r="H29" i="3"/>
  <c r="K57" i="3"/>
  <c r="J56" i="3"/>
  <c r="I74" i="3"/>
  <c r="K77" i="3"/>
  <c r="K81" i="3"/>
  <c r="I88" i="3"/>
  <c r="K122" i="3"/>
  <c r="I126" i="3"/>
  <c r="I130" i="3"/>
  <c r="K150" i="3"/>
  <c r="K154" i="3"/>
  <c r="H162" i="3"/>
  <c r="J172" i="3"/>
  <c r="J202" i="3"/>
  <c r="H206" i="3"/>
  <c r="K208" i="3"/>
  <c r="K223" i="3"/>
  <c r="K227" i="3"/>
  <c r="K231" i="3"/>
  <c r="K235" i="3"/>
  <c r="K239" i="3"/>
  <c r="K243" i="3"/>
  <c r="K247" i="3"/>
  <c r="H264" i="3"/>
  <c r="I264" i="3"/>
  <c r="K272" i="3"/>
  <c r="I273" i="3"/>
  <c r="J273" i="3"/>
  <c r="K88" i="3"/>
  <c r="H45" i="3"/>
  <c r="H67" i="3"/>
  <c r="K69" i="3"/>
  <c r="J67" i="3"/>
  <c r="K73" i="3"/>
  <c r="K76" i="3"/>
  <c r="K80" i="3"/>
  <c r="K74" i="3" s="1"/>
  <c r="K83" i="3"/>
  <c r="K82" i="3" s="1"/>
  <c r="K87" i="3"/>
  <c r="K90" i="3"/>
  <c r="K94" i="3"/>
  <c r="K100" i="3"/>
  <c r="K99" i="3" s="1"/>
  <c r="H106" i="3"/>
  <c r="K108" i="3"/>
  <c r="K112" i="3"/>
  <c r="K158" i="3"/>
  <c r="I162" i="3"/>
  <c r="K169" i="3"/>
  <c r="K193" i="3"/>
  <c r="K207" i="3"/>
  <c r="K212" i="3"/>
  <c r="K252" i="3"/>
  <c r="K6" i="3"/>
  <c r="K11" i="3"/>
  <c r="K15" i="3"/>
  <c r="K19" i="3"/>
  <c r="K23" i="3"/>
  <c r="K27" i="3"/>
  <c r="K30" i="3"/>
  <c r="K34" i="3"/>
  <c r="K38" i="3"/>
  <c r="K42" i="3"/>
  <c r="K47" i="3"/>
  <c r="I51" i="3"/>
  <c r="I56" i="3"/>
  <c r="K60" i="3"/>
  <c r="K59" i="3" s="1"/>
  <c r="K64" i="3"/>
  <c r="K63" i="3" s="1"/>
  <c r="K68" i="3"/>
  <c r="K72" i="3"/>
  <c r="K103" i="3"/>
  <c r="K105" i="3"/>
  <c r="K109" i="3"/>
  <c r="K106" i="3" s="1"/>
  <c r="K113" i="3"/>
  <c r="K119" i="3"/>
  <c r="H126" i="3"/>
  <c r="K129" i="3"/>
  <c r="H147" i="3"/>
  <c r="K149" i="3"/>
  <c r="K153" i="3"/>
  <c r="J162" i="3"/>
  <c r="K166" i="3"/>
  <c r="I179" i="3"/>
  <c r="K182" i="3"/>
  <c r="K185" i="3"/>
  <c r="K189" i="3"/>
  <c r="J206" i="3"/>
  <c r="K224" i="3"/>
  <c r="K228" i="3"/>
  <c r="K232" i="3"/>
  <c r="K236" i="3"/>
  <c r="I262" i="3"/>
  <c r="K280" i="3"/>
  <c r="K279" i="3" s="1"/>
  <c r="I9" i="3"/>
  <c r="J29" i="3"/>
  <c r="K33" i="3"/>
  <c r="K37" i="3"/>
  <c r="K41" i="3"/>
  <c r="K46" i="3"/>
  <c r="K50" i="3"/>
  <c r="K54" i="3"/>
  <c r="I67" i="3"/>
  <c r="K71" i="3"/>
  <c r="J117" i="3"/>
  <c r="J130" i="3"/>
  <c r="H183" i="3"/>
  <c r="J219" i="3"/>
  <c r="J264" i="3"/>
  <c r="K4" i="3"/>
  <c r="K8" i="3"/>
  <c r="J9" i="3"/>
  <c r="K13" i="3"/>
  <c r="K17" i="3"/>
  <c r="K21" i="3"/>
  <c r="K25" i="3"/>
  <c r="I29" i="3"/>
  <c r="K32" i="3"/>
  <c r="K36" i="3"/>
  <c r="I40" i="3"/>
  <c r="K49" i="3"/>
  <c r="K53" i="3"/>
  <c r="K51" i="3" s="1"/>
  <c r="K58" i="3"/>
  <c r="K56" i="3" s="1"/>
  <c r="K62" i="3"/>
  <c r="K61" i="3" s="1"/>
  <c r="K66" i="3"/>
  <c r="K65" i="3" s="1"/>
  <c r="K70" i="3"/>
  <c r="J101" i="3"/>
  <c r="K107" i="3"/>
  <c r="K111" i="3"/>
  <c r="I115" i="3"/>
  <c r="K121" i="3"/>
  <c r="K125" i="3"/>
  <c r="H130" i="3"/>
  <c r="K133" i="3"/>
  <c r="K137" i="3"/>
  <c r="K141" i="3"/>
  <c r="K145" i="3"/>
  <c r="H155" i="3"/>
  <c r="K157" i="3"/>
  <c r="K161" i="3"/>
  <c r="K170" i="3"/>
  <c r="J168" i="3"/>
  <c r="K173" i="3"/>
  <c r="K177" i="3"/>
  <c r="K187" i="3"/>
  <c r="K191" i="3"/>
  <c r="K195" i="3"/>
  <c r="K196" i="3"/>
  <c r="K199" i="3"/>
  <c r="H202" i="3"/>
  <c r="K204" i="3"/>
  <c r="H209" i="3"/>
  <c r="K211" i="3"/>
  <c r="H214" i="3"/>
  <c r="K216" i="3"/>
  <c r="J214" i="3"/>
  <c r="K256" i="3"/>
  <c r="K260" i="3"/>
  <c r="K267" i="3"/>
  <c r="K271" i="3"/>
  <c r="I279" i="3"/>
  <c r="K45" i="3"/>
  <c r="K48" i="3"/>
  <c r="K123" i="3"/>
  <c r="K127" i="3"/>
  <c r="K131" i="3"/>
  <c r="K135" i="3"/>
  <c r="K139" i="3"/>
  <c r="K143" i="3"/>
  <c r="I147" i="3"/>
  <c r="K151" i="3"/>
  <c r="I155" i="3"/>
  <c r="K159" i="3"/>
  <c r="K163" i="3"/>
  <c r="K167" i="3"/>
  <c r="K171" i="3"/>
  <c r="K175" i="3"/>
  <c r="K10" i="3"/>
  <c r="K9" i="3" s="1"/>
  <c r="I101" i="3"/>
  <c r="I117" i="3"/>
  <c r="K168" i="3"/>
  <c r="K172" i="3"/>
  <c r="K176" i="3"/>
  <c r="K184" i="3"/>
  <c r="K124" i="3"/>
  <c r="K128" i="3"/>
  <c r="K132" i="3"/>
  <c r="K136" i="3"/>
  <c r="K140" i="3"/>
  <c r="K144" i="3"/>
  <c r="K148" i="3"/>
  <c r="K152" i="3"/>
  <c r="K156" i="3"/>
  <c r="K160" i="3"/>
  <c r="K164" i="3"/>
  <c r="I168" i="3"/>
  <c r="I172" i="3"/>
  <c r="K180" i="3"/>
  <c r="K179" i="3" s="1"/>
  <c r="K197" i="3"/>
  <c r="K201" i="3"/>
  <c r="K205" i="3"/>
  <c r="I209" i="3"/>
  <c r="K213" i="3"/>
  <c r="K217" i="3"/>
  <c r="K221" i="3"/>
  <c r="K225" i="3"/>
  <c r="K229" i="3"/>
  <c r="K233" i="3"/>
  <c r="K237" i="3"/>
  <c r="K241" i="3"/>
  <c r="K245" i="3"/>
  <c r="I249" i="3"/>
  <c r="I253" i="3"/>
  <c r="K257" i="3"/>
  <c r="K261" i="3"/>
  <c r="K265" i="3"/>
  <c r="K277" i="3"/>
  <c r="K206" i="3"/>
  <c r="I219" i="3"/>
  <c r="K275" i="3"/>
  <c r="K198" i="3"/>
  <c r="I202" i="3"/>
  <c r="I206" i="3"/>
  <c r="K210" i="3"/>
  <c r="K209" i="3" s="1"/>
  <c r="I214" i="3"/>
  <c r="K218" i="3"/>
  <c r="K214" i="3" s="1"/>
  <c r="K222" i="3"/>
  <c r="K226" i="3"/>
  <c r="K230" i="3"/>
  <c r="K234" i="3"/>
  <c r="K238" i="3"/>
  <c r="K242" i="3"/>
  <c r="K246" i="3"/>
  <c r="K250" i="3"/>
  <c r="K249" i="3" s="1"/>
  <c r="K254" i="3"/>
  <c r="K258" i="3"/>
  <c r="K266" i="3"/>
  <c r="K270" i="3"/>
  <c r="K269" i="3" s="1"/>
  <c r="K274" i="3"/>
  <c r="K278" i="3"/>
  <c r="K3" i="3" l="1"/>
  <c r="K282" i="3"/>
  <c r="K101" i="3"/>
  <c r="K40" i="3"/>
  <c r="K219" i="3"/>
  <c r="K281" i="3"/>
  <c r="K283" i="3" s="1"/>
  <c r="K284" i="3" s="1"/>
  <c r="K285" i="3" s="1"/>
  <c r="K67" i="3"/>
  <c r="K202" i="3"/>
  <c r="K155" i="3"/>
  <c r="K273" i="3"/>
  <c r="K253" i="3"/>
  <c r="K117" i="3"/>
  <c r="K29" i="3"/>
  <c r="K264" i="3"/>
  <c r="K183" i="3"/>
  <c r="K162" i="3"/>
  <c r="K130" i="3"/>
  <c r="K147" i="3"/>
  <c r="K126" i="3"/>
  <c r="C25" i="2" l="1"/>
  <c r="B23" i="2"/>
  <c r="D16" i="2" s="1"/>
  <c r="D17" i="2" s="1"/>
</calcChain>
</file>

<file path=xl/sharedStrings.xml><?xml version="1.0" encoding="utf-8"?>
<sst xmlns="http://schemas.openxmlformats.org/spreadsheetml/2006/main" count="1435" uniqueCount="904">
  <si>
    <t>ITEM</t>
  </si>
  <si>
    <t>DESCRIÇÃO DOS SERVIÇOS</t>
  </si>
  <si>
    <t>QUANT.</t>
  </si>
  <si>
    <t>MATERIAL
(Valor Unitário)</t>
  </si>
  <si>
    <t>M. OBRA
(Valor Unitário)</t>
  </si>
  <si>
    <t>TOTAL
(Valor Unitário)</t>
  </si>
  <si>
    <t>MATERIAL
(Valor total)</t>
  </si>
  <si>
    <t>M.OBRA
(Valor total)</t>
  </si>
  <si>
    <t>TOTAL SEM BDI</t>
  </si>
  <si>
    <t>SERVIÇOS PRELIMINARES</t>
  </si>
  <si>
    <t>UN</t>
  </si>
  <si>
    <t>BDI</t>
  </si>
  <si>
    <t>TRIBUNAL REGIONAL ELEITORAL DO PARANÁ
TRE-PR</t>
  </si>
  <si>
    <t>DEMONSTRATIVO BDI PADRÃO</t>
  </si>
  <si>
    <t>OBRA:</t>
  </si>
  <si>
    <t>ENDEREÇO:</t>
  </si>
  <si>
    <t>RESPONSÁVEL TÉCNICO:</t>
  </si>
  <si>
    <t>FÓRMULA:</t>
  </si>
  <si>
    <t>Referência:</t>
  </si>
  <si>
    <t>Construção de Edifícios</t>
  </si>
  <si>
    <t>Item</t>
  </si>
  <si>
    <t>1º Quartil</t>
  </si>
  <si>
    <t>3º Quartil</t>
  </si>
  <si>
    <t>Médio (Proposto)</t>
  </si>
  <si>
    <t>Descrição</t>
  </si>
  <si>
    <t>AC</t>
  </si>
  <si>
    <t>SG</t>
  </si>
  <si>
    <t>Seguro + Garantia</t>
  </si>
  <si>
    <t>R</t>
  </si>
  <si>
    <t>Risco</t>
  </si>
  <si>
    <t>DF</t>
  </si>
  <si>
    <t>Despesa Financeira</t>
  </si>
  <si>
    <t>L</t>
  </si>
  <si>
    <t>Lucro</t>
  </si>
  <si>
    <t>I</t>
  </si>
  <si>
    <t>Impostos</t>
  </si>
  <si>
    <t>Total</t>
  </si>
  <si>
    <t>IMPOSTOS</t>
  </si>
  <si>
    <t>%</t>
  </si>
  <si>
    <t>PIS</t>
  </si>
  <si>
    <t>COFINS</t>
  </si>
  <si>
    <t>CPRB</t>
  </si>
  <si>
    <t>(Contribuição Previdenciária sobre a receita bruta. no caso de desoneração na folha)</t>
  </si>
  <si>
    <t>ISS</t>
  </si>
  <si>
    <t>Base de cálculo do ISS:</t>
  </si>
  <si>
    <t>Alíquota do ISS aplicável:</t>
  </si>
  <si>
    <t>(Limitado a 5.00%)</t>
  </si>
  <si>
    <t>Referência. Fórmula e parâmetros estabelecidos pelo Acórdão 2622/2013-TCU-Plenário</t>
  </si>
  <si>
    <t>*** BDI CONFORME COMPOSIÇÃO ANÁLITICA</t>
  </si>
  <si>
    <t>.</t>
  </si>
  <si>
    <r>
      <rPr>
        <b/>
        <sz val="10"/>
        <color theme="1"/>
        <rFont val="Arial"/>
        <family val="2"/>
      </rPr>
      <t>UN</t>
    </r>
    <r>
      <rPr>
        <b/>
        <sz val="10"/>
        <color rgb="FF8DB3E2"/>
        <rFont val="Arial"/>
        <family val="2"/>
      </rPr>
      <t>.</t>
    </r>
  </si>
  <si>
    <t>TRE-PR</t>
  </si>
  <si>
    <t>HENRY VAZ DREON</t>
  </si>
  <si>
    <t>Engenheiro Civil - CREA-PR: 119.503/D</t>
  </si>
  <si>
    <t>1.0</t>
  </si>
  <si>
    <t>2.0</t>
  </si>
  <si>
    <t>Eng. Civil Henry Vaz Dreon</t>
  </si>
  <si>
    <t xml:space="preserve"> REF.: SUDECAP 01.09.01 </t>
  </si>
  <si>
    <t xml:space="preserve"> REF 74209/001 </t>
  </si>
  <si>
    <t xml:space="preserve"> REF.  SIURB 01-05-01) </t>
  </si>
  <si>
    <t xml:space="preserve"> 00012895 </t>
  </si>
  <si>
    <t>MOBILIZAÇÃO DE CONTAINER</t>
  </si>
  <si>
    <t>PLACA DE OBRA EM CHAPA DE ACO GALVANIZADO</t>
  </si>
  <si>
    <t>TAPUME CHAPA COMPENSADA 6MM</t>
  </si>
  <si>
    <t>1,00</t>
  </si>
  <si>
    <t>19,60</t>
  </si>
  <si>
    <t>8,00</t>
  </si>
  <si>
    <t xml:space="preserve"> 2.1 </t>
  </si>
  <si>
    <t xml:space="preserve"> REF. SINAPI 97640 </t>
  </si>
  <si>
    <t>REMOÇÃO DE FORROS DE DRYWALL, PVC E FIBROMINERAL, DE FORMA MANUAL, COM REAPROVEITAMENTO</t>
  </si>
  <si>
    <t xml:space="preserve"> 2.2 </t>
  </si>
  <si>
    <t xml:space="preserve"> REF. SBC 022242 </t>
  </si>
  <si>
    <t>RETIRADA TAPETE/CARPETE COLADO EM PISO</t>
  </si>
  <si>
    <t xml:space="preserve"> 2.3 </t>
  </si>
  <si>
    <t xml:space="preserve"> 97634 </t>
  </si>
  <si>
    <t>PISO - DEMOLIÇÃO DE REVESTIMENTO CERÂMICO, DE FORMA MECANIZADA COM MARTELETE, SEM REAPROVEITAMENTO. AF_12/2017</t>
  </si>
  <si>
    <t xml:space="preserve"> 2.4 </t>
  </si>
  <si>
    <t>PAREDES - DEMOLIÇÃO DE REVESTIMENTO CERÂMICO, DE FORMA MECANIZADA COM MARTELETE, SEM REAPROVEITAMENTO. AF_12/2017</t>
  </si>
  <si>
    <t xml:space="preserve"> 2.5 </t>
  </si>
  <si>
    <t xml:space="preserve"> REF. IOPES 010259 </t>
  </si>
  <si>
    <t>RETIRADA DE RODAPÉ DE MADEIRA</t>
  </si>
  <si>
    <t xml:space="preserve"> 2.6 </t>
  </si>
  <si>
    <t xml:space="preserve"> 97632 </t>
  </si>
  <si>
    <t>DEMOLIÇÃO DE RODAPÉ CERÂMICO, DE FORMA MANUAL, SEM REAPROVEITAMENTO. AF_12/2017</t>
  </si>
  <si>
    <t xml:space="preserve"> 2.7 </t>
  </si>
  <si>
    <t xml:space="preserve"> REF.: SETOP DEM-PIS-015 </t>
  </si>
  <si>
    <t>DEMOLIÇÃO DE PISO DE PEDRAS (MÁRMORE, GRANITO, ARDÓSIA, LAGOA SANTA, SÃO TOMÉ, INCLUSIVE AFASTAMENTO</t>
  </si>
  <si>
    <t xml:space="preserve"> 2.8 </t>
  </si>
  <si>
    <t xml:space="preserve"> 97638 </t>
  </si>
  <si>
    <t xml:space="preserve"> 2.9 </t>
  </si>
  <si>
    <t xml:space="preserve"> 97625 </t>
  </si>
  <si>
    <t xml:space="preserve"> 2.10 </t>
  </si>
  <si>
    <t>LIGAÇÃO DA AMPLIAÇÃO - DEMOLIÇÃO DE ALVENARIA PARA QUALQUER TIPO DE BLOCO, DE FORMA MECANIZADA, SEM REAPROVEITAMENTO. AF_12/2017</t>
  </si>
  <si>
    <t xml:space="preserve"> 2.11 </t>
  </si>
  <si>
    <t xml:space="preserve"> REF. FDE 06.60.001 </t>
  </si>
  <si>
    <t xml:space="preserve"> 2.12 </t>
  </si>
  <si>
    <t xml:space="preserve"> 97627 </t>
  </si>
  <si>
    <t>DEMOLIÇÃO DE PILARES E VIGAS EM CONCRETO ARMADO, DE FORMA MECANIZADA COM MARTELETE, SEM REAPROVEITAMENTO. AF_12/2017</t>
  </si>
  <si>
    <t xml:space="preserve"> 2.13 </t>
  </si>
  <si>
    <t xml:space="preserve"> REF. SINAPI 97644 </t>
  </si>
  <si>
    <t>REMOÇÃO DE PORTAS, DE FORMA MANUAL, COM REAPROVEITAMENTO</t>
  </si>
  <si>
    <t xml:space="preserve"> 2.14 </t>
  </si>
  <si>
    <t xml:space="preserve"> REF. ORSE 8387 </t>
  </si>
  <si>
    <t>REMOÇÃO DE BANCADA DE GRANITO</t>
  </si>
  <si>
    <t xml:space="preserve"> 2.15 </t>
  </si>
  <si>
    <t xml:space="preserve"> REF.: 97663 </t>
  </si>
  <si>
    <t>REMOÇÃO DE LOUÇAS, DE FORMA MANUAL, COM REAPROVEITAMENTO.</t>
  </si>
  <si>
    <t xml:space="preserve"> 2.16 </t>
  </si>
  <si>
    <t xml:space="preserve"> REF. 97666 (3) </t>
  </si>
  <si>
    <t>REMOÇÃO DE METAIS SANITÁRIOS, DE FORMA MANUAL, SIFÕES, TORNEIRAS E ENGATE FLEXIVEL. COM REAPROVEITAMENTO</t>
  </si>
  <si>
    <t xml:space="preserve"> 2.17 </t>
  </si>
  <si>
    <t xml:space="preserve"> REF. SINAPI - 97666 (4) </t>
  </si>
  <si>
    <t>REMOÇÃO DE FORMA MANUAL, COM REAPROVEITAMENTO. SABONETEIRAS E PAPELEIRAS</t>
  </si>
  <si>
    <t xml:space="preserve"> 2.18 </t>
  </si>
  <si>
    <t>TERRAÇO - DEMOLIÇÃO DE REVESTIMENTO CERÂMICO, DE FORMA MECANIZADA COM MARTELETE, SEM REAPROVEITAMENTO. AF_12/2017</t>
  </si>
  <si>
    <t xml:space="preserve"> 2.19 </t>
  </si>
  <si>
    <t xml:space="preserve"> REF.: CPOS 04.30.020 </t>
  </si>
  <si>
    <t>TERRAÇO - REMOÇÃO DE CALHAS E RUFOS</t>
  </si>
  <si>
    <t>281,33</t>
  </si>
  <si>
    <t>246,77</t>
  </si>
  <si>
    <t>30,56</t>
  </si>
  <si>
    <t>239,24</t>
  </si>
  <si>
    <t>M</t>
  </si>
  <si>
    <t>4,00</t>
  </si>
  <si>
    <t>3,10</t>
  </si>
  <si>
    <t>1,18</t>
  </si>
  <si>
    <t>5,00</t>
  </si>
  <si>
    <t>9,00</t>
  </si>
  <si>
    <t>6,00</t>
  </si>
  <si>
    <t>253,79</t>
  </si>
  <si>
    <t>RETIRADA DE ESQUADRIAS METÁLICAS, COM REAPROVEITAMENTO</t>
  </si>
  <si>
    <t xml:space="preserve"> 1.1 </t>
  </si>
  <si>
    <t xml:space="preserve"> COTAÇÃO </t>
  </si>
  <si>
    <t>ART (ANOTAÇÃO DE RESPONSABILIDADE TÉCNICA)</t>
  </si>
  <si>
    <t xml:space="preserve"> 1.2 </t>
  </si>
  <si>
    <t xml:space="preserve"> 1.3 </t>
  </si>
  <si>
    <t xml:space="preserve"> 1.4 </t>
  </si>
  <si>
    <t xml:space="preserve"> 1.5 </t>
  </si>
  <si>
    <r>
      <t>CAPACETE DE SEGURANCA ABA FRONTAL COM SUSPENSAO DE POLIETILENO, SEM JUGULAR (CLASSE B)</t>
    </r>
    <r>
      <rPr>
        <b/>
        <sz val="10"/>
        <color theme="1"/>
        <rFont val="Arial"/>
        <family val="2"/>
      </rPr>
      <t xml:space="preserve"> - VISITANTES</t>
    </r>
  </si>
  <si>
    <t>11,98</t>
  </si>
  <si>
    <t>5,38</t>
  </si>
  <si>
    <t>REMOÇÃO DE CHAPAS, PERFIS DE DRYWALL E LÃ DE ROCHA, DE FORMA MANUAL, COM REAPROVEITAMENTO. AF_12/2017</t>
  </si>
  <si>
    <t>173,04</t>
  </si>
  <si>
    <t>PAREDES INTERNAS E TERRAÇO (QUADRO ELÉTRICO) - DEMOLIÇÃO DE ALVENARIA PARA QUALQUER TIPO DE BLOCO, DE FORMA MECANIZADA, SEM REAPROVEITAMENTO. AF_12/2017</t>
  </si>
  <si>
    <t>10,44</t>
  </si>
  <si>
    <t>H</t>
  </si>
  <si>
    <t>16,00</t>
  </si>
  <si>
    <t>2,36</t>
  </si>
  <si>
    <t>18,48</t>
  </si>
  <si>
    <t xml:space="preserve"> 90702 </t>
  </si>
  <si>
    <t>TUBO DE PVC CORRUGADO DE DUPLA PAREDE PARA REDE COLETORA DE ESGOTO, DN 200 MM, JUNTA ELÁSTICA - FORNECIMENTO E ASSENTAMENTO. AF_01/2021 -  REMOÇÃO DE ENTULHO DA COOBERTURA</t>
  </si>
  <si>
    <t>12,00</t>
  </si>
  <si>
    <t xml:space="preserve"> REF SINAPI 94229 </t>
  </si>
  <si>
    <t>ADEQUAÇÃO DE SISTEMA DE ANCORAGEM PARA SERVIÇOS EM RUFOS (REMOÇÃO E REINSTALAÇÃO DE PONTOS DE ANCORAGEM)</t>
  </si>
  <si>
    <t>CJ</t>
  </si>
  <si>
    <t xml:space="preserve"> REF ORSE 12947 </t>
  </si>
  <si>
    <t>REMOÇÃO DE TUBO GALVANIZADO, BITOLAS DIVERSAS</t>
  </si>
  <si>
    <t>14,00</t>
  </si>
  <si>
    <t>DEMOLIÇÕES / REMOÇÕES - 1a ETAPA</t>
  </si>
  <si>
    <t xml:space="preserve"> 3.1 </t>
  </si>
  <si>
    <t xml:space="preserve"> 3.2 </t>
  </si>
  <si>
    <t>19,98</t>
  </si>
  <si>
    <t xml:space="preserve"> 3.3 </t>
  </si>
  <si>
    <t>DEMOLIÇÃO DE PILARES E VIGAS EM CONCRETO ARMADO, DE FORMA MECANIZADA COM MARTELETE, SEM REAPROVEITAMENTO. AF_12/2017 - VIGAS DA COBERTURA E VIGAS ABAIXO DO POLICARBONATO</t>
  </si>
  <si>
    <t>3,17</t>
  </si>
  <si>
    <t xml:space="preserve"> 3.4 </t>
  </si>
  <si>
    <t xml:space="preserve"> REF ORSE 11912 </t>
  </si>
  <si>
    <t>CORTE EM CONCRETO, COM MÁQUINA E DISCO DIAMANTADO - VIGAS</t>
  </si>
  <si>
    <t>86,40</t>
  </si>
  <si>
    <t xml:space="preserve"> 3.5 </t>
  </si>
  <si>
    <t xml:space="preserve"> 3.6 </t>
  </si>
  <si>
    <t>19,40</t>
  </si>
  <si>
    <t xml:space="preserve"> 3.7 </t>
  </si>
  <si>
    <t xml:space="preserve"> 97644 </t>
  </si>
  <si>
    <t>REMOÇÃO DE PORTAS, DE FORMA MANUAL, METÁLICA, COM REAPROVEITAMENTO. AF_12/2017</t>
  </si>
  <si>
    <t>2,10</t>
  </si>
  <si>
    <t xml:space="preserve"> 3.8 </t>
  </si>
  <si>
    <t xml:space="preserve"> REF. 97647 </t>
  </si>
  <si>
    <t>REMOÇÃO DE CHAPAS DE POLICARBONATO SEM REAPROVEITAMENTO</t>
  </si>
  <si>
    <t>39,90</t>
  </si>
  <si>
    <t xml:space="preserve"> 3.9 </t>
  </si>
  <si>
    <t xml:space="preserve"> 97647 </t>
  </si>
  <si>
    <t>REMOÇÃO DE TELHAS, DE FIBROCIMENTO, METÁLICA E CERÂMICA, DE FORMA MANUAL, SEM REAPROVEITAMENTO. AF_12/2017 - COBERTURA EXISTENTE EM CURVA</t>
  </si>
  <si>
    <t>20,00</t>
  </si>
  <si>
    <t xml:space="preserve"> 3.10 </t>
  </si>
  <si>
    <t xml:space="preserve"> REF. ORSE 8344 </t>
  </si>
  <si>
    <t>DESMONTAGEM COM CORTE DE PEÇAS DE ESTRUTURA METÁLICA COM SOLDA E LIXADEIRA - COBERTURA EXISTENTE 2 ÁGUAS</t>
  </si>
  <si>
    <t xml:space="preserve"> 3 </t>
  </si>
  <si>
    <t>DEMOLIÇÕES / REMOÇÕES - 2a ETAPA</t>
  </si>
  <si>
    <t>4</t>
  </si>
  <si>
    <t>ALVENARIA EXTERNA (NO LOCAL DAS ESQUADRIAS)</t>
  </si>
  <si>
    <t xml:space="preserve"> 4.1 </t>
  </si>
  <si>
    <t xml:space="preserve"> 103330 </t>
  </si>
  <si>
    <t>ALVENARIA DE VEDAÇÃO DE BLOCOS CERÂMICOS FURADOS NA HORIZONTAL DE 11,5X19X19 CM (ESPESSURA 11,5 CM) E ARGAMASSA DE ASSENTAMENTO COM PREPARO EM BETONEIRA. AF_12/2021</t>
  </si>
  <si>
    <t>11,52</t>
  </si>
  <si>
    <t xml:space="preserve"> 4.2 </t>
  </si>
  <si>
    <t xml:space="preserve"> 87894 </t>
  </si>
  <si>
    <t>CHAPISCO APLICADO EM ALVENARIA (SEM PRESENÇA DE VÃOS) E ESTRUTURAS DE CONCRETO DE FACHADA, COM COLHER DE PEDREIRO.  ARGAMASSA TRAÇO 1:3 COM PREPARO EM BETONEIRA 400L. AF_10/2022</t>
  </si>
  <si>
    <t>23,04</t>
  </si>
  <si>
    <t xml:space="preserve"> 4.3 </t>
  </si>
  <si>
    <t xml:space="preserve"> 87794 </t>
  </si>
  <si>
    <t>EMBOÇO OU MASSA ÚNICA EM ARGAMASSA TRAÇO 1:2:8, PREPARO MANUAL, APLICADA MANUALMENTE EM PANOS CEGOS DE FACHADA (SEM PRESENÇA DE VÃOS), ESPESSURA DE 25 MM. AF_09/2022</t>
  </si>
  <si>
    <t>5</t>
  </si>
  <si>
    <t>AR CONDICIONADO</t>
  </si>
  <si>
    <t>SINAPI CÓDIGO 06/2023</t>
  </si>
  <si>
    <t>5.1</t>
  </si>
  <si>
    <t>DESINSTALAÇÃO E RETIRADA DE CONDENSADORAS</t>
  </si>
  <si>
    <t>COTAÇÃO</t>
  </si>
  <si>
    <t>DESINSTALAÇÃO E RETIRADA DE EQUIPAMENTO CONDENSADORA DE AR CONDICIONADO TIPO VRF, INCLUINDO GUINDASTE</t>
  </si>
  <si>
    <t>DESINSTALAÇÃO E RETIRADA DE EVAPORADORA DE AR TIPO CASSETE, INCLUINDO TUBULAÇÕES FRIGORÍGENAS, DRENAGEM E ELÉTRICA</t>
  </si>
  <si>
    <t>REINSTALAÇÃO</t>
  </si>
  <si>
    <t>SRV</t>
  </si>
  <si>
    <t>INSTALAÇÃO</t>
  </si>
  <si>
    <r>
      <t>REINSTALAÇÃO DE EQUIPAMENTO CONDENSADORA DE AR CONDICIONADO TIPO VRF, INCLUINDO GUINDASTE, COM REUTILIZAÇÃO E  COMPLEMENTO DE MATERIAIS NECESSÁRIOS,</t>
    </r>
    <r>
      <rPr>
        <b/>
        <sz val="10"/>
        <color theme="1"/>
        <rFont val="Arial"/>
        <family val="2"/>
      </rPr>
      <t xml:space="preserve"> CONFORME PROJETO</t>
    </r>
  </si>
  <si>
    <r>
      <t xml:space="preserve">REINSTALAÇÃO DE EVAPORADORA DE AR TIPO CASSETE, INCLUINDO TUBULAÇÕES FRIGORÍGENAS, DRENAGEM E ELÉTRICA, COM REUTILIZAÇÃO E COMPLEMENTO DE MATERIAIS NECESSÁRIOS, </t>
    </r>
    <r>
      <rPr>
        <b/>
        <sz val="10"/>
        <color theme="1"/>
        <rFont val="Arial"/>
        <family val="2"/>
      </rPr>
      <t>CONFORME PROJETO</t>
    </r>
  </si>
  <si>
    <r>
      <t>INSTALAÇÃO DE NOVO EQUIPAMENTO CONDENSADORA DE AR CONDICIONADO TIPO VRF, INCLUINDO GUINDASTE,</t>
    </r>
    <r>
      <rPr>
        <b/>
        <sz val="10"/>
        <color theme="1"/>
        <rFont val="Arial"/>
        <family val="2"/>
      </rPr>
      <t xml:space="preserve"> CONFORME PROJETO</t>
    </r>
    <r>
      <rPr>
        <sz val="10"/>
        <color theme="1"/>
        <rFont val="Arial"/>
        <family val="2"/>
      </rPr>
      <t xml:space="preserve"> </t>
    </r>
    <r>
      <rPr>
        <b/>
        <sz val="10"/>
        <color theme="1"/>
        <rFont val="Arial"/>
        <family val="2"/>
      </rPr>
      <t>(FORNECIMENTO DAS CONDENSADORAS - TRE-PR)</t>
    </r>
  </si>
  <si>
    <r>
      <t xml:space="preserve">INSTALAÇÃO DE NOVA EVAPORADORA DE AR TIPO HIWALL, </t>
    </r>
    <r>
      <rPr>
        <b/>
        <sz val="10"/>
        <color theme="1"/>
        <rFont val="Arial"/>
        <family val="2"/>
      </rPr>
      <t>CONFORME PROJETO</t>
    </r>
    <r>
      <rPr>
        <sz val="10"/>
        <color theme="1"/>
        <rFont val="Arial"/>
        <family val="2"/>
      </rPr>
      <t xml:space="preserve">, INCLUSIVE BOMBA PARA DRENO </t>
    </r>
    <r>
      <rPr>
        <b/>
        <sz val="10"/>
        <color theme="1"/>
        <rFont val="Arial"/>
        <family val="2"/>
      </rPr>
      <t>(FORNECIMENTO DAS EVAPORADAS - TRE-PR)</t>
    </r>
  </si>
  <si>
    <r>
      <rPr>
        <b/>
        <sz val="10"/>
        <color theme="1"/>
        <rFont val="Arial"/>
        <family val="2"/>
      </rPr>
      <t>INSTALAÇÃO DO SISTEMA FRIGORÍGENO COMPLETO</t>
    </r>
    <r>
      <rPr>
        <sz val="10"/>
        <color theme="1"/>
        <rFont val="Arial"/>
        <family val="2"/>
      </rPr>
      <t xml:space="preserve"> [tubos de cobres, isolamento elastomérico para os tubos, carga de gás, nitrogênio, suporte para sustentação de tubulação frigorígena (kit contendo perfilado+proteção em PVC,par de barraros cada 50cm, quatro arruelas, quartro porcas)], </t>
    </r>
    <r>
      <rPr>
        <b/>
        <sz val="10"/>
        <color theme="1"/>
        <rFont val="Arial"/>
        <family val="2"/>
      </rPr>
      <t xml:space="preserve">INSTALAÇÃO DE DIFUSÃO </t>
    </r>
    <r>
      <rPr>
        <sz val="10"/>
        <color theme="1"/>
        <rFont val="Arial"/>
        <family val="2"/>
      </rPr>
      <t xml:space="preserve">(Grelha circular plástica de acabamento tipo veneziana com anti insetos Ø100), </t>
    </r>
    <r>
      <rPr>
        <b/>
        <sz val="10"/>
        <color theme="1"/>
        <rFont val="Arial"/>
        <family val="2"/>
      </rPr>
      <t>INSTALAÇÃO DOS DUTOS COM BOMBA</t>
    </r>
    <r>
      <rPr>
        <sz val="10"/>
        <color theme="1"/>
        <rFont val="Arial"/>
        <family val="2"/>
      </rPr>
      <t xml:space="preserve"> [tubo de PVC, joelho de PVC, luva de PVC, suporte para sustentação de dutos (kit contendo perfilado + proteção em PVC, par de barra roscada 50cm, quatro arruelas, quartro  porcas) e tuvo de PVC], </t>
    </r>
    <r>
      <rPr>
        <b/>
        <sz val="10"/>
        <color theme="1"/>
        <rFont val="Arial"/>
        <family val="2"/>
      </rPr>
      <t>INSTALAÇÃO DE MISCELÂNIAS</t>
    </r>
    <r>
      <rPr>
        <sz val="10"/>
        <color theme="1"/>
        <rFont val="Arial"/>
        <family val="2"/>
      </rPr>
      <t xml:space="preserve"> cabo shield AFT blindado e calço de borracha, </t>
    </r>
    <r>
      <rPr>
        <b/>
        <sz val="10"/>
        <color theme="1"/>
        <rFont val="Arial"/>
        <family val="2"/>
      </rPr>
      <t>CONFORME PROJETO.</t>
    </r>
  </si>
  <si>
    <t>5.1.1</t>
  </si>
  <si>
    <t>5.1.2</t>
  </si>
  <si>
    <t>5.2</t>
  </si>
  <si>
    <t>5.2.1</t>
  </si>
  <si>
    <t>5.2.2</t>
  </si>
  <si>
    <t>5.3.1</t>
  </si>
  <si>
    <t>5.3.2</t>
  </si>
  <si>
    <t>5.3.3</t>
  </si>
  <si>
    <t>6</t>
  </si>
  <si>
    <t>ESTRUTURA METÁLICA</t>
  </si>
  <si>
    <t>ESTRUTURA METÁLICA - COMPLEMENTO DO PISO</t>
  </si>
  <si>
    <t>6.1</t>
  </si>
  <si>
    <t xml:space="preserve"> REF SEINFRA C2829 + COTAÇÃO </t>
  </si>
  <si>
    <t>FORNECIMENTO E COLOCAÇÃO DE PAINEL WALL 120x250CM</t>
  </si>
  <si>
    <t>24,11</t>
  </si>
  <si>
    <t>6.1.1</t>
  </si>
  <si>
    <t>6.1.2</t>
  </si>
  <si>
    <t>6.2</t>
  </si>
  <si>
    <t>ESTRUTURA METÁLICA - PAVIMENTO DAS SALAS E COBERTURA DA TELHA</t>
  </si>
  <si>
    <t>6.2.1</t>
  </si>
  <si>
    <t>ESTRUTURA METÁLICA - COBERTURA-APOIO DAS CONDENSADORAS</t>
  </si>
  <si>
    <t>PISO DA COBERTURA-APOIO DAS CONDENSADORAS</t>
  </si>
  <si>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CADERNO DE ENCARGOS</t>
    </r>
    <r>
      <rPr>
        <b/>
        <sz val="10"/>
        <color theme="1"/>
        <rFont val="Arial"/>
        <family val="2"/>
      </rPr>
      <t xml:space="preserve"> - ÁREA: PILARES E COBERTURA-APOIO DAS CONDESADORAS - </t>
    </r>
    <r>
      <rPr>
        <sz val="10"/>
        <color theme="1"/>
        <rFont val="Arial"/>
        <family val="2"/>
      </rPr>
      <t xml:space="preserve">EXCLUSIVE CHAPA DO PISO DO LOCAL </t>
    </r>
    <r>
      <rPr>
        <b/>
        <sz val="10"/>
        <color theme="1"/>
        <rFont val="Arial"/>
        <family val="2"/>
      </rPr>
      <t>(APROXIMADAMENTE 7.300KG)</t>
    </r>
  </si>
  <si>
    <t>6.3</t>
  </si>
  <si>
    <t>6.3.1</t>
  </si>
  <si>
    <t>6.4</t>
  </si>
  <si>
    <t>6.4.1</t>
  </si>
  <si>
    <t>7</t>
  </si>
  <si>
    <t xml:space="preserve"> REF. SETOP SER-COR-015 </t>
  </si>
  <si>
    <t>GUARDA-CORPO EM TUBO GALVANIZADO DIN 2440 D=2", COM SUBDIVISÕES EM TUBO DE AÇO D=1/2", ESPAÇAMENTO ENTRE BARRAS 11CM, H=1,10M.</t>
  </si>
  <si>
    <t>55,00</t>
  </si>
  <si>
    <t>7.1</t>
  </si>
  <si>
    <t>TELHAMENTO E CALHAS</t>
  </si>
  <si>
    <t xml:space="preserve"> REF. SBC 100142 </t>
  </si>
  <si>
    <t>TELHA METALICA SANDUICHE TRAPEZOIDAL 2 FACES TR40 5mm EPS=3mm</t>
  </si>
  <si>
    <t>250,48</t>
  </si>
  <si>
    <t xml:space="preserve"> 94231 </t>
  </si>
  <si>
    <t>RUFO EM CHAPA DE AÇO GALVANIZADO NÚMERO 24 (PINGADEIRA), CORTE DE 25 CM, INCLUSO TRANSPORTE VERTICAL. AF_07/2019</t>
  </si>
  <si>
    <t>85,53</t>
  </si>
  <si>
    <t xml:space="preserve"> REF SETOP PLU-RUF-025 </t>
  </si>
  <si>
    <t>RUFO CAPA (PINGADEIRA E ENCOSTO) Nº. 24, DESENVOLVIMENTO = 50 CM</t>
  </si>
  <si>
    <t>17,75</t>
  </si>
  <si>
    <t xml:space="preserve"> REF 94231 </t>
  </si>
  <si>
    <t>RUFO EM CHAPA DE AÇO GALVANIZADO NÚMERO 24, CORTE DE 100 CM, INCLUSO TRANSPORTE VERTICAL. AF_07/2019</t>
  </si>
  <si>
    <t xml:space="preserve"> 94229 </t>
  </si>
  <si>
    <t>CALHA EM CHAPA DE AÇO GALVANIZADO NÚMERO 24, DESENVOLVIMENTO DE 100 CM, INCLUSO TRANSPORTE VERTICAL. AF_07/2019</t>
  </si>
  <si>
    <t>30,11</t>
  </si>
  <si>
    <t xml:space="preserve"> REF SBC 100512 </t>
  </si>
  <si>
    <t>CUMEEIRA PARA TELHA TRAPEZOIDAL</t>
  </si>
  <si>
    <t>15,00</t>
  </si>
  <si>
    <t>PLUVIAL E RALOS</t>
  </si>
  <si>
    <t xml:space="preserve"> 90441 </t>
  </si>
  <si>
    <t>FURO EM CONCRETO PARA DIÂMETROS MAIORES QUE 75 MM. AF_05/2015</t>
  </si>
  <si>
    <t xml:space="preserve"> 89578 </t>
  </si>
  <si>
    <t>TUBO PVC, SÉRIE R, ÁGUA PLUVIAL, DN 100 MM, FORNECIDO E INSTALADO EM CONDUTORES VERTICAIS DE ÁGUAS PLUVIAIS. AF_06/2022</t>
  </si>
  <si>
    <t>42,00</t>
  </si>
  <si>
    <t xml:space="preserve"> 89585 </t>
  </si>
  <si>
    <t>JOELHO 45 GRAUS, PVC, SERIE R, ÁGUA PLUVIAL, DN 100 MM, JUNTA ELÁSTICA, FORNECIDO E INSTALADO EM CONDUTORES VERTICAIS DE ÁGUAS PLUVIAIS. AF_06/2022</t>
  </si>
  <si>
    <t xml:space="preserve"> 89690 </t>
  </si>
  <si>
    <t>JUNÇÃO SIMPLES, PVC, SERIE R, ÁGUA PLUVIAL, DN 100 X 100 MM, JUNTA ELÁSTICA, FORNECIDO E INSTALADO EM CONDUTORES VERTICAIS DE ÁGUAS PLUVIAIS. AF_06/2022</t>
  </si>
  <si>
    <t>3,00</t>
  </si>
  <si>
    <t xml:space="preserve"> 054046 </t>
  </si>
  <si>
    <t>RALO ABACAXI FERRO FUNDIDO 100mm</t>
  </si>
  <si>
    <t>2,00</t>
  </si>
  <si>
    <t xml:space="preserve"> REF 89797 </t>
  </si>
  <si>
    <t>TE, PVC, SERIE R, 100 X 100 MM, PARA ESGOTO OU AGUAS PLUVIAIS PREDIAIS FORNECIDO E INSTALADO EM RAMAL DE DESCARGA OU RAMAL DE ESGOTO SANITÁRIO</t>
  </si>
  <si>
    <t xml:space="preserve"> 91181 </t>
  </si>
  <si>
    <t>FIXAÇÃO DE TUBOS HORIZONTAIS DE PVC, CPVC OU COBRE DIÂMETROS MAIORES QUE 75 MM COM ABRAÇADEIRA METÁLICA RÍGIDA TIPO  D  3" , FIXADA DIRETAMENTE NA LAJE. AF_05/2015</t>
  </si>
  <si>
    <t>REGULARIZAÇÃO E IMPERMEABILIZAÇÃO DE PISO - TERRAÇO (INCLUINDO RALOS)</t>
  </si>
  <si>
    <t xml:space="preserve"> 98546 </t>
  </si>
  <si>
    <t>IMPERMEABILIZAÇÃO DE SUPERFÍCIE COM MANTA ASFÁLTICA, UMA CAMADA, INCLUSIVE APLICAÇÃO DE PRIMER ASFÁLTICO, E=3MM. AF_06/2018</t>
  </si>
  <si>
    <t>56,60</t>
  </si>
  <si>
    <t xml:space="preserve"> 87251 </t>
  </si>
  <si>
    <t>REVESTIMENTO CERÂMICO PARA PISO COM PLACAS TIPO ESMALTADA EXTRA DE DIMENSÕES 45X45 CM APLICADA EM AMBIENTES DE ÁREA MAIOR QUE 10 M2. AF_02/2023_PE</t>
  </si>
  <si>
    <t>33,89</t>
  </si>
  <si>
    <t xml:space="preserve"> 98565 </t>
  </si>
  <si>
    <t>PROTEÇÃO MECÂNICA DE SUPERFICIE HORIZONTAL COM ARGAMASSA DE CIMENTO E AREIA, TRAÇO 1:3, E=3CM. AF_06/2018 - INCLUSIVE NA VERTICAL DA PLACA CIMENTÍCIA</t>
  </si>
  <si>
    <t>45,90</t>
  </si>
  <si>
    <t xml:space="preserve"> REF.: CPOS 14.31.030 </t>
  </si>
  <si>
    <t>FECHAMENTO EM PLACA CIMENTÍCIA ESPESSURA 12MM</t>
  </si>
  <si>
    <t xml:space="preserve"> 87737 </t>
  </si>
  <si>
    <t>CONTRAPISO EM ARGAMASSA TRAÇO 1:4 (CIMENTO E AREIA), PREPARO MANUAL, APLICADO EM ÁREAS MOLHADAS SOBRE LAJE, ADERIDO, ACABAMENTO NÃO REFORÇADO, ESPESSURA 2CM. AF_07/2021</t>
  </si>
  <si>
    <t>296,87</t>
  </si>
  <si>
    <t>13</t>
  </si>
  <si>
    <t>13.1</t>
  </si>
  <si>
    <t xml:space="preserve"> REF SEINFRA C4128 </t>
  </si>
  <si>
    <t>TIJOLINHO APARENTE 6,50x18cm C/ ARGAMASSA DE CIMENTO E AREIA 1:3</t>
  </si>
  <si>
    <t>45,27</t>
  </si>
  <si>
    <t>14</t>
  </si>
  <si>
    <t>STEEL FRAME - FECHAMENTO PAREDES EXTERNAS - AMPLIAÇÃO</t>
  </si>
  <si>
    <t>14.1</t>
  </si>
  <si>
    <t>PAREDES INTERNAS (DRYWALL) - INCLUSIVE SHAFT</t>
  </si>
  <si>
    <t xml:space="preserve"> 96367 </t>
  </si>
  <si>
    <t>318,70</t>
  </si>
  <si>
    <t xml:space="preserve"> 96372 </t>
  </si>
  <si>
    <t>INSTALAÇÃO DE ISOLAMENTO COM LÃ DE ROCHA EM PAREDES DRYWALL. AF_06/2017</t>
  </si>
  <si>
    <t xml:space="preserve"> REF. 96367- </t>
  </si>
  <si>
    <t>148,36</t>
  </si>
  <si>
    <t xml:space="preserve"> REF 96372-2 </t>
  </si>
  <si>
    <t>15</t>
  </si>
  <si>
    <t>15.1</t>
  </si>
  <si>
    <t>15.2</t>
  </si>
  <si>
    <t>15.3</t>
  </si>
  <si>
    <t>15.4</t>
  </si>
  <si>
    <t>SANITÁRIOS COLETIVOS</t>
  </si>
  <si>
    <t xml:space="preserve"> REF.: SBC 190404 </t>
  </si>
  <si>
    <t>FORNECIMENTO E INSTALAÇÃO DE BANCADA EM GRANITO PRETO SÃO GABRIEL. ESPESSURA 3CM. INCLUSIVE RODAPIA E SAIA</t>
  </si>
  <si>
    <t>6,15</t>
  </si>
  <si>
    <t xml:space="preserve"> 86937 </t>
  </si>
  <si>
    <t>CUBA DE EMBUTIR OVAL EM LOUÇA BRANCA, 35 X 50CM OU EQUIVALENTE, INCLUSO VÁLVULA EM METAL CROMADO E SIFÃO FLEXÍVEL EM PVC - FORNECIMENTO E INSTALAÇÃO. AF_01/2020</t>
  </si>
  <si>
    <t xml:space="preserve"> REF. SBC 190324 </t>
  </si>
  <si>
    <t>TORNEIRA P/ LAVATORIO MESA BICA BAIXA PRESSMATIC COMPACT. FORNECIMENTO E INSTALAÇÃO</t>
  </si>
  <si>
    <t xml:space="preserve"> 86885 </t>
  </si>
  <si>
    <t>ENGATE FLEXÍVEL EM PLÁSTICO BRANCO, 1/2 X 40CM - FORNECIMENTO E INSTALAÇÃO. AF_01/2020</t>
  </si>
  <si>
    <t xml:space="preserve"> 100858 </t>
  </si>
  <si>
    <t>MICTÓRIO SIFONADO LOUÇA BRANCA  PADRÃO MÉDIO  FORNECIMENTO E INSTALAÇÃO. AF_01/2020</t>
  </si>
  <si>
    <t xml:space="preserve"> 86932 </t>
  </si>
  <si>
    <t>VASO SANITÁRIO SIFONADO COM CAIXA ACOPLADA LOUÇA BRANCA - PADRÃO MÉDIO, INCLUSO ENGATE FLEXÍVEL EM METAL CROMADO, 1/2  X 40CM - FORNECIMENTO E INSTALAÇÃO. AF_01/2020</t>
  </si>
  <si>
    <t>11,00</t>
  </si>
  <si>
    <t xml:space="preserve"> REF 95547 </t>
  </si>
  <si>
    <t>FIXAÇÃO DE ACESSÓRIOS SANITÁRIOS</t>
  </si>
  <si>
    <t xml:space="preserve"> REF. CAERN 1220007 </t>
  </si>
  <si>
    <t>ESPELHO LAPIDADO 4 mm  ,  INCLUSIVE FIXAÇÃO, SEM MOLDURA, BISOTE - 255X70CM - 50X200CM - 300X70CM</t>
  </si>
  <si>
    <t>4,88</t>
  </si>
  <si>
    <t>16</t>
  </si>
  <si>
    <t>16.1</t>
  </si>
  <si>
    <t>17</t>
  </si>
  <si>
    <t>DIVISÓRIAS - SANITÁRIO COLETIVO</t>
  </si>
  <si>
    <t xml:space="preserve">FORNECIMENTO DE MATERIAL COM ISNTALAÇÃO DE APROXIMADAMENTE 50M2 DE DIVISÓRIA SANITÁRIA COMPOSTA POR PAINEL EM MDF, REVESTIDO EM LAMINADO MELAMÍNICO BP, MONTANTES EM ALUMÍNIO COM ACABAMENTO ANODIZADO, ACESSÓRIOS PARA FIXAÇÃO CROMADOS, INCLUINDO 11 PORTAS, REVESTIDAS COM O MESMO ACABAMENTO, DOBRADIÇA EM ALUMÍNIO COM ÂNGULO DE ABERTURA DE 45º OU 90º, TARJETA LIVRE/OCUPADO. INCLUINDO 2 SEPARADORES DE MICTÓRIOS </t>
  </si>
  <si>
    <t>17.1</t>
  </si>
  <si>
    <t>SERV</t>
  </si>
  <si>
    <t>SANITÁRIOS PRIVATIVOS</t>
  </si>
  <si>
    <t xml:space="preserve"> REF CPOS 44.01.240 </t>
  </si>
  <si>
    <t>LAVATÓRIO EM LOUÇA COM COLUNA SUSPENSA - FORNECIMENTO E INSTALAÇÃO</t>
  </si>
  <si>
    <t xml:space="preserve"> 86877 </t>
  </si>
  <si>
    <t>VÁLVULA EM METAL CROMADO 1.1/2 X 1.1/2 PARA TANQUE OU LAVATÓRIO, COM OU SEM LADRÃO - FORNECIMENTO E INSTALAÇÃO. AF_01/2020</t>
  </si>
  <si>
    <t xml:space="preserve"> 86883 </t>
  </si>
  <si>
    <t>SIFÃO DO TIPO FLEXÍVEL EM PVC 1  X 1.1/2  - FORNECIMENTO E INSTALAÇÃO. AF_01/2020</t>
  </si>
  <si>
    <t xml:space="preserve"> 86884 </t>
  </si>
  <si>
    <t>ENGATE FLEXÍVEL EM PLÁSTICO BRANCO, 1/2 X 30CM - FORNECIMENTO E INSTALAÇÃO. AF_01/2020</t>
  </si>
  <si>
    <t>ESPELHO LAPIDADO 4 mm  ,  INCLUSIVE FIXAÇÃO. SEM MOLDURA, BISOTE - 50X70CM</t>
  </si>
  <si>
    <t>1,75</t>
  </si>
  <si>
    <t>COPA</t>
  </si>
  <si>
    <t>1,45</t>
  </si>
  <si>
    <t xml:space="preserve"> 86935 </t>
  </si>
  <si>
    <t>CUBA DE EMBUTIR DE AÇO INOXIDÁVEL MÉDIA, INCLUSO VÁLVULA TIPO AMERICANA EM METAL CROMADO E SIFÃO FLEXÍVEL EM PVC - FORNECIMENTO E INSTALAÇÃO. AF_01/2020</t>
  </si>
  <si>
    <t xml:space="preserve"> REF. SETOP MET-TOR-015 </t>
  </si>
  <si>
    <t>TORNEIRA DE MESA PARA PIA DE COZINHA BICA MÓVEL EM METAL CROMADA 1/2"</t>
  </si>
  <si>
    <t xml:space="preserve"> 89798 </t>
  </si>
  <si>
    <t>TUBO PVC, SERIE NORMAL, ESGOTO PREDIAL, DN 50 MM, FORNECIDO E INSTALADO EM PRUMADA DE ESGOTO SANITÁRIO OU VENTILAÇÃO. AF_08/2022</t>
  </si>
  <si>
    <t>53,00</t>
  </si>
  <si>
    <t xml:space="preserve"> 89800 </t>
  </si>
  <si>
    <t>TUBO PVC, SERIE NORMAL, ESGOTO PREDIAL, DN 100 MM, FORNECIDO E INSTALADO EM PRUMADA DE ESGOTO SANITÁRIO OU VENTILAÇÃO. AF_08/2022</t>
  </si>
  <si>
    <t>98,00</t>
  </si>
  <si>
    <t xml:space="preserve"> 89707 </t>
  </si>
  <si>
    <t>CAIXA SIFONADA, PVC, DN 100 X 100 X 50 MM, JUNTA ELÁSTICA, FORNECIDA E INSTALADA EM RAMAL DE DESCARGA OU EM RAMAL DE ESGOTO SANITÁRIO. AF_08/2022</t>
  </si>
  <si>
    <t>7,00</t>
  </si>
  <si>
    <t xml:space="preserve"> 89744 </t>
  </si>
  <si>
    <t>JOELHO 90 GRAUS, PVC, SERIE NORMAL, ESGOTO PREDIAL, DN 100 MM, JUNTA ELÁSTICA, FORNECIDO E INSTALADO EM RAMAL DE DESCARGA OU RAMAL DE ESGOTO SANITÁRIO. AF_08/2022</t>
  </si>
  <si>
    <t xml:space="preserve"> 89746 </t>
  </si>
  <si>
    <t>JOELHO 45 GRAUS, PVC, SERIE NORMAL, ESGOTO PREDIAL, DN 100 MM, JUNTA ELÁSTICA, FORNECIDO E INSTALADO EM RAMAL DE DESCARGA OU RAMAL DE ESGOTO SANITÁRIO. AF_08/2022</t>
  </si>
  <si>
    <t>27,00</t>
  </si>
  <si>
    <t xml:space="preserve"> 89801 </t>
  </si>
  <si>
    <t>JOELHO 90 GRAUS, PVC, SERIE NORMAL, ESGOTO PREDIAL, DN 50 MM, JUNTA ELÁSTICA, FORNECIDO E INSTALADO EM PRUMADA DE ESGOTO SANITÁRIO OU VENTILAÇÃO. AF_08/2022</t>
  </si>
  <si>
    <t xml:space="preserve"> 89802 </t>
  </si>
  <si>
    <t>JOELHO 45 GRAUS, PVC, SERIE NORMAL, ESGOTO PREDIAL, DN 50 MM, JUNTA ELÁSTICA, FORNECIDO E INSTALADO EM PRUMADA DE ESGOTO SANITÁRIO OU VENTILAÇÃO. AF_08/2022</t>
  </si>
  <si>
    <t xml:space="preserve"> 89797 </t>
  </si>
  <si>
    <t>JUNÇÃO SIMPLES, PVC, SERIE NORMAL, ESGOTO PREDIAL, DN 100 X 100 MM, JUNTA ELÁSTICA, FORNECIDO E INSTALADO EM RAMAL DE DESCARGA OU RAMAL DE ESGOTO SANITÁRIO. AF_08/2022</t>
  </si>
  <si>
    <t>17,00</t>
  </si>
  <si>
    <t xml:space="preserve"> 104345 </t>
  </si>
  <si>
    <t>JUNÇÃO DE REDUÇÃO INVERTIDA, PVC, SÉRIE NORMAL, ESGOTO PREDIAL, DN 100 X 50 MM, JUNTA ELÁSTICA, FORNECIDO E INSTALADO EM RAMAL DE DESCARGA OU RAMAL DE ESGOTO SANITÁRIO. AF_08/2022</t>
  </si>
  <si>
    <t xml:space="preserve"> 89785 </t>
  </si>
  <si>
    <t>JUNÇÃO SIMPLES, PVC, SERIE NORMAL, ESGOTO PREDIAL, DN 50 X 50 MM, JUNTA ELÁSTICA, FORNECIDO E INSTALADO EM RAMAL DE DESCARGA OU RAMAL DE ESGOTO SANITÁRIO. AF_08/2022</t>
  </si>
  <si>
    <t xml:space="preserve"> 89778 </t>
  </si>
  <si>
    <t>LUVA SIMPLES, PVC, SERIE NORMAL, ESGOTO PREDIAL, DN 100 MM, JUNTA ELÁSTICA, FORNECIDO E INSTALADO EM RAMAL DE DESCARGA OU RAMAL DE ESGOTO SANITÁRIO. AF_08/2022</t>
  </si>
  <si>
    <t>10,00</t>
  </si>
  <si>
    <t xml:space="preserve"> 89784 </t>
  </si>
  <si>
    <t>TE, PVC, SERIE NORMAL, ESGOTO PREDIAL, DN 50 X 50 MM, JUNTA ELÁSTICA, FORNECIDO E INSTALADO EM RAMAL DE DESCARGA OU RAMAL DE ESGOTO SANITÁRIO. AF_08/2022</t>
  </si>
  <si>
    <t>60,00</t>
  </si>
  <si>
    <t>23,00</t>
  </si>
  <si>
    <t xml:space="preserve"> 90440 </t>
  </si>
  <si>
    <t>FURO EM CONCRETO PARA DIÂMETROS MAIORES QUE 40 MM E MENORES OU IGUAIS A 75 MM. AF_05/2015</t>
  </si>
  <si>
    <t>SANITÁRIOS E COPA - ESGOTO E ÁGUA</t>
  </si>
  <si>
    <t>SANITÁRIOS E COPA - ÁGUA FRIA</t>
  </si>
  <si>
    <t xml:space="preserve"> 89402 </t>
  </si>
  <si>
    <t>TUBO, PVC, SOLDÁVEL, DN 25MM, INSTALADO EM RAMAL DE DISTRIBUIÇÃO DE ÁGUA - FORNECIMENTO E INSTALAÇÃO. AF_06/2022</t>
  </si>
  <si>
    <t>80,00</t>
  </si>
  <si>
    <t xml:space="preserve"> 89440 </t>
  </si>
  <si>
    <t>TE, PVC, SOLDÁVEL, DN 25MM, INSTALADO EM RAMAL DE DISTRIBUIÇÃO DE ÁGUA - FORNECIMENTO E INSTALAÇÃO. AF_06/2022</t>
  </si>
  <si>
    <t xml:space="preserve"> 89408 </t>
  </si>
  <si>
    <t>JOELHO 90 GRAUS, PVC, SOLDÁVEL, DN 25MM, INSTALADO EM RAMAL DE DISTRIBUIÇÃO DE ÁGUA - FORNECIMENTO E INSTALAÇÃO. AF_06/2022</t>
  </si>
  <si>
    <t>40,00</t>
  </si>
  <si>
    <t xml:space="preserve"> 89366 </t>
  </si>
  <si>
    <t>JOELHO 90 GRAUS COM BUCHA DE LATÃO, PVC, SOLDÁVEL, DN 25MM, X 3/4  INSTALADO EM RAMAL OU SUB-RAMAL DE ÁGUA - FORNECIMENTO E INSTALAÇÃO. AF_06/2022</t>
  </si>
  <si>
    <t>31,00</t>
  </si>
  <si>
    <t xml:space="preserve"> 91185 </t>
  </si>
  <si>
    <t>FIXAÇÃO DE TUBOS HORIZONTAIS DE PVC, CPVC OU COBRE DIÂMETROS MENORES OU IGUAIS A 40 MM COM ABRAÇADEIRA METÁLICA FLEXÍVEL 18 MM, FIXADA DIRETAMENTE NA LAJE. AF_05/2015</t>
  </si>
  <si>
    <t xml:space="preserve"> 89353 </t>
  </si>
  <si>
    <t>REGISTRO DE GAVETA BRUTO, LATÃO, ROSCÁVEL, 3/4" - FORNECIMENTO E INSTALAÇÃO. AF_08/2021</t>
  </si>
  <si>
    <t xml:space="preserve"> 100856 </t>
  </si>
  <si>
    <t>MANOPLA E CANOPLA CROMADA  FORNECIMENTO E INSTALAÇÃO. AF_01/2020</t>
  </si>
  <si>
    <t>ESQUADRIAS - JANELAS</t>
  </si>
  <si>
    <t xml:space="preserve"> 94569 </t>
  </si>
  <si>
    <t>JANELA DE ALUMÍNIO TIPO MAXIM-AR, CONFORME PROJETO, COM VIDROS, BATENTE E FERRAGENS. FORNECIMENTO E INSTALAÇÃO. AF_12/2019</t>
  </si>
  <si>
    <t>27,72</t>
  </si>
  <si>
    <t xml:space="preserve"> 100674 </t>
  </si>
  <si>
    <t>JANELA FIXA DE ALUMÍNIO PARA VIDRO, CONFORME PROJETO, COM VIDRO, BATENTE E FERRAGENS. FORNECIMENTO E INSTALAÇÃO. AF_12/2019</t>
  </si>
  <si>
    <t>1,17</t>
  </si>
  <si>
    <t xml:space="preserve"> REF. SBC 111100 </t>
  </si>
  <si>
    <t>JANELA ALUMINIO - RECOLOCAÇÃO - BANHEIROS USO GERAL</t>
  </si>
  <si>
    <t>0,72</t>
  </si>
  <si>
    <t>ESQUADRIAS - PORTAS</t>
  </si>
  <si>
    <t xml:space="preserve"> 90841 </t>
  </si>
  <si>
    <t>KIT DE PORTA DE MADEIRA PARA PINTURA, SEMI-OCA (LEVE OU MÉDIA), PADRÃO MÉDIO, 60X210CM, ESPESSURA DE 3,5CM, ITENS INCLUSOS: DOBRADIÇAS, MONTAGEM E INSTALAÇÃO DO BATENTE, ALIZAR, FECHADURA COM EXECUÇÃO DO FURO - FORNECIMENTO E INSTALAÇÃO. AF_12/2019</t>
  </si>
  <si>
    <t xml:space="preserve"> 90843 </t>
  </si>
  <si>
    <t>KIT DE PORTA DE MADEIRA PARA PINTURA, SEMI-OCA (LEVE OU MÉDIA), PADRÃO MÉDIO, 80X210CM, ESPESSURA DE 3,5CM, ITENS INCLUSOS: DOBRADIÇAS, MONTAGEM E INSTALAÇÃO DO BATENTE, ALIZAR,  FECHADURA COM EXECUÇÃO DO FURO - FORNECIMENTO E INSTALAÇÃO. AF_12/2019</t>
  </si>
  <si>
    <t xml:space="preserve"> REF. 90822 + 90806 + 90830 + 100659 </t>
  </si>
  <si>
    <t>RECOLOÇÃO DE PORTA DE MADEIRA PARA PINTURA, BATENTE, ALIZAR E FECHADURA</t>
  </si>
  <si>
    <t xml:space="preserve"> 102213 </t>
  </si>
  <si>
    <t>PINTURA VERNIZ (INCOLOR) ALQUÍDICO EM MADEIRA, USO INTERNO E EXTERNO, 2 DEMÃOS. AF_01/2021</t>
  </si>
  <si>
    <t>62,58</t>
  </si>
  <si>
    <t xml:space="preserve"> 98689 </t>
  </si>
  <si>
    <t>SOLEIRA EM GRANITO, LARGURA 15 CM, ESPESSURA 2,0 CM. AF_09/2020 - BANHEIROS DE USO GERAL E COPA</t>
  </si>
  <si>
    <t>2,30</t>
  </si>
  <si>
    <t>FORRO - INCLUINDO CORTINEIRO</t>
  </si>
  <si>
    <t xml:space="preserve"> REF. SBC 120715 </t>
  </si>
  <si>
    <t>FORRO ARMSTRONG GEORGIAN TEGULAR 1,250x0,625m. FORNECIMENTO E INSTALAÇÃO. INCLUSIVE ESTRUTURA DE SUSTENTAÇÃO - APÓS INSTALAÇÃO DAS PAREDES DE DRYWALL</t>
  </si>
  <si>
    <t>239,84</t>
  </si>
  <si>
    <t xml:space="preserve"> REF. SBC 120716 </t>
  </si>
  <si>
    <t>FORRO ARMSTRONG GEORGIAN TEGULAR 1,250x0,625m. INSTALAÇÃO COM REAPROVEITAMENTO DE MATERIAL. INCLUSIVE ESTRUTURA DE SUSTENTAÇÃO - APÓS INSTALAÇÃO DAS PAREDES DE DRYWALL</t>
  </si>
  <si>
    <t xml:space="preserve"> REF.: CPOS 32.06.030 + COTAÇÃO </t>
  </si>
  <si>
    <t>FORNECIMENTO E INSTALAÇÃO DE ISOLAMENTO COM LÃ DE PET 50MM</t>
  </si>
  <si>
    <t>262,21</t>
  </si>
  <si>
    <t>REVESTIMENTO DE PISO - CARPETE</t>
  </si>
  <si>
    <t xml:space="preserve"> REF. ORSE 7223 </t>
  </si>
  <si>
    <t>FORNECIMENTO E INSTALAÇÃO DE CARPETE BERBER POINT 920 DA BEAILIEU E=7mm</t>
  </si>
  <si>
    <t>418,74</t>
  </si>
  <si>
    <t xml:space="preserve"> 101739 </t>
  </si>
  <si>
    <t>RODAPÉ EM MADEIRA, ALTURA 7CM, FIXADO COM COLA E PARAFUSOS. AF_09/2020</t>
  </si>
  <si>
    <t>282,87</t>
  </si>
  <si>
    <t xml:space="preserve"> 99811 </t>
  </si>
  <si>
    <t>LIMPEZA DE CONTRAPISO COM VASSOURA A SECO. AF_04/2019</t>
  </si>
  <si>
    <t>REVESTIMENTO DE PISO - CIRCULAÇÃO</t>
  </si>
  <si>
    <t xml:space="preserve"> 98671 </t>
  </si>
  <si>
    <t>PISO EM GRANITO APLICADO EM AMBIENTES INTERNOS. AF_09/2020</t>
  </si>
  <si>
    <t>29,90</t>
  </si>
  <si>
    <t xml:space="preserve"> 98685 </t>
  </si>
  <si>
    <t>RODAPÉ EM GRANITO, ALTURA 10 CM. AF_09/2020</t>
  </si>
  <si>
    <t>36,85</t>
  </si>
  <si>
    <t>REVESTIMENTO CERÂMICO - COPA E SANITÁRIOS</t>
  </si>
  <si>
    <t xml:space="preserve"> 87273 </t>
  </si>
  <si>
    <t>REVESTIMENTO CERÂMICO PARA PAREDES INTERNAS COM PLACAS TIPO ESMALTADA EXTRA  DE DIMENSÕES 33X45 CM APLICADAS NA ALTURA INTEIRA DAS PAREDES. AF_02/2023_PE</t>
  </si>
  <si>
    <t>238,72</t>
  </si>
  <si>
    <t xml:space="preserve"> 87249 </t>
  </si>
  <si>
    <t>REVESTIMENTO CERÂMICO PARA PISO COM PLACAS TIPO ESMALTADA EXTRA DE DIMENSÕES 45X45 CM APLICADA EM AMBIENTES DE ÁREA MENOR QUE 5 M2. AF_02/2023_PE</t>
  </si>
  <si>
    <t>17,12</t>
  </si>
  <si>
    <t>55,41</t>
  </si>
  <si>
    <t>PREVENÇÃO CONTRA INCÊNDIO - HIDRANTE</t>
  </si>
  <si>
    <t xml:space="preserve"> REF.: SINAPI 88267 88248 </t>
  </si>
  <si>
    <t>ESGOTAMENTO DE REDE DE HIDRANTES, INCLUSIVE RELIGAÇÃO E TESTES APÓS ÀS INSTALAÇÕES.</t>
  </si>
  <si>
    <t>35,00</t>
  </si>
  <si>
    <t xml:space="preserve"> REF. SBC 022404 </t>
  </si>
  <si>
    <t>RETIRADA REGISTRO E CAIXA DE HIDRANTE</t>
  </si>
  <si>
    <t xml:space="preserve"> 92367 </t>
  </si>
  <si>
    <t>TUBO DE AÇO GALVANIZADO COM COSTURA, CLASSE MÉDIA, DN 65 (2 1/2"), CONEXÃO ROSQUEADA, INSTALADO EM REDE DE ALIMENTAÇÃO PARA HIDRANTE - FORNECIMENTO E INSTALAÇÃO. AF_10/2020</t>
  </si>
  <si>
    <t>24,20</t>
  </si>
  <si>
    <t>22,00</t>
  </si>
  <si>
    <t xml:space="preserve"> 92390 </t>
  </si>
  <si>
    <t>JOELHO 90 GRAUS, EM FERRO GALVANIZADO, DN 65 (2 1/2"), CONEXÃO ROSQUEADA, INSTALADO EM REDE DE ALIMENTAÇÃO PARA HIDRANTE - FORNECIMENTO E INSTALAÇÃO. AF_10/2020</t>
  </si>
  <si>
    <t xml:space="preserve"> 92378 </t>
  </si>
  <si>
    <t>LUVA, EM FERRO GALVANIZADO, DN 65 (2 1/2"), CONEXÃO ROSQUEADA, INSTALADO EM REDE DE ALIMENTAÇÃO PARA HIDRANTE - FORNECIMENTO E INSTALAÇÃO. AF_10/2020</t>
  </si>
  <si>
    <t xml:space="preserve"> 92642 </t>
  </si>
  <si>
    <t>TÊ, EM FERRO GALVANIZADO, CONEXÃO ROSQUEADA, DN 65 (2 1/2"), INSTALADO EM REDE DE ALIMENTAÇÃO PARA HIDRANTE - FORNECIMENTO E INSTALAÇÃO. AF_10/2020</t>
  </si>
  <si>
    <t xml:space="preserve"> REF. ORSE 977 </t>
  </si>
  <si>
    <t>FORNECIMENTO E ASSENTAMENTO DE CAP (TAMPÃO) DE FERRO GALVANIZADO DE 2 1/2"</t>
  </si>
  <si>
    <t>un</t>
  </si>
  <si>
    <t xml:space="preserve"> 100758 </t>
  </si>
  <si>
    <t>PINTURA COM TINTA ALQUÍDICA DE ACABAMENTO (ESMALTE SINTÉTICO ACETINADO) APLICADA A ROLO OU PINCEL SOBRE SUPERFÍCIES METÁLICAS (EXCETO PERFIL) EXECUTADO EM OBRA (02 DEMÃOS). AF_01/2020</t>
  </si>
  <si>
    <t>4,80</t>
  </si>
  <si>
    <t xml:space="preserve"> 91191 </t>
  </si>
  <si>
    <t>CHUMBAMENTO PONTUAL EM PASSAGEM DE TUBO COM DIÂMETROS ENTRE 40 MM E 75 MM. AF_05/2015</t>
  </si>
  <si>
    <t xml:space="preserve"> REF CPOS 22.20.040 </t>
  </si>
  <si>
    <t>RECOLOCAÇÃO DE FORROS APOIADOS OU ENCAIXADOS</t>
  </si>
  <si>
    <t xml:space="preserve"> 96370 </t>
  </si>
  <si>
    <t>PAREDE COM PLACAS DE GESSO ACARTONADO (DRYWALL), PARA USO INTERNO, COM UMA FACE SIMPLES E ESTRUTURA METÁLICA COM GUIAS SIMPLES, SEM VÃOS. AF_06/2017_PS</t>
  </si>
  <si>
    <t xml:space="preserve"> 88485 </t>
  </si>
  <si>
    <t>APLICAÇÃO DE FUNDO SELADOR ACRÍLICO EM PAREDES, UMA DEMÃO. AF_06/2014</t>
  </si>
  <si>
    <t xml:space="preserve"> 88495 </t>
  </si>
  <si>
    <t>EMASSAMENTO COM MASSA LÁTEX, APLICAÇÃO EM PAREDE, UMA DEMÃO, LIXAMENTO MANUAL. AF_04/2023</t>
  </si>
  <si>
    <t xml:space="preserve"> 88489 </t>
  </si>
  <si>
    <t>APLICAÇÃO MANUAL DE PINTURA COM TINTA LÁTEX ACRÍLICA EM PAREDES, DUAS DEMÃOS. AF_06/2014</t>
  </si>
  <si>
    <t xml:space="preserve"> REF. SBC 024413 </t>
  </si>
  <si>
    <t>RECOLOCACAO DE CAIXA DE HIDRANTE EM SHAFT DE DRYWALL</t>
  </si>
  <si>
    <t>PREVENÇÃO CONTRA INCÊNDIO - SINALIZAÇÃO DE EMERGÊNCIA</t>
  </si>
  <si>
    <t xml:space="preserve"> REF. ORSE 12137 + SINAPI 37557 </t>
  </si>
  <si>
    <t>PLACA DE SINALIZACAO DE SEGURANCA CONTRA INCENDIO, FOTOLUMINESCENTE, QUADRADA, *14 X 14* CM, EM PVC *2* MM ANTI-CHAMAS. SIMBOLO CONFORME CBMPR NPT020 - CODIGO E5</t>
  </si>
  <si>
    <t xml:space="preserve"> REF. ORSE 12137 + SINAPI 37539 (6) </t>
  </si>
  <si>
    <t>PLACA DE SINALIZACAO DE SEGURANCA CONTRA INCENDIO, FOTOLUMINESCENTE, RETANGULAR, *13 X 26* CM, EM PVC *2* MM ANTI-CHAMAS. SIMBOLO CONFORME CBMPR NPT020 - CODIGO S2 OU S3</t>
  </si>
  <si>
    <t xml:space="preserve"> REF. ORSE 12137 + SINAPI 37557 (4) </t>
  </si>
  <si>
    <t>PLACA DE SINALIZACAO DE SEGURANCA CONTRA INCENDIO, FOTOLUMINESCENTE, QUADRADA, *14 X 14* CM, EM PVC *2* MM ANTI-CHAMAS. SIMBOLO CONFORME CBMPR NPT020 - CODIGO E7</t>
  </si>
  <si>
    <t>ESCADA MARINHEIRO</t>
  </si>
  <si>
    <t xml:space="preserve"> 74194/001 </t>
  </si>
  <si>
    <t>ESCADA TIPO MARINHEIRO EM TUBO ACO GALVANIZADO 1 1/2" 5 DEGRAUS POR METRO - 50CM</t>
  </si>
  <si>
    <t>6,62</t>
  </si>
  <si>
    <t xml:space="preserve"> 100723 </t>
  </si>
  <si>
    <t>PINTURA COM TINTA ALQUÍDICA DE FUNDO E ACABAMENTO (ESMALTE SINTÉTICO GRAFITE) PULVERIZADA SOBRE PERFIL METÁLICO EXECUTADO EM FÁBRICA (POR DEMÃO). AF_01/2020_PE</t>
  </si>
  <si>
    <t>PINTURA - GERAL</t>
  </si>
  <si>
    <t xml:space="preserve"> 88497 </t>
  </si>
  <si>
    <t>EMASSAMENTO COM MASSA LÁTEX, APLICAÇÃO EM PAREDE, DUAS DEMÃOS, LIXAMENTO MANUAL. AF_04/2023</t>
  </si>
  <si>
    <t>803,83</t>
  </si>
  <si>
    <t>833,89</t>
  </si>
  <si>
    <t xml:space="preserve"> 180049 </t>
  </si>
  <si>
    <t>APLICAÇÃO DE TEXTURA PROJETADA, EFEITO SUAVE, EM PAREDES COM MASSA, INCLUSIVE SELADOR - COR CONCRETO</t>
  </si>
  <si>
    <t>282,15</t>
  </si>
  <si>
    <t>ELÉTRICA</t>
  </si>
  <si>
    <t xml:space="preserve"> 91854 </t>
  </si>
  <si>
    <t>ELETRODUTO FLEXÍVEL CORRUGADO, PVC, DN 25 MM (3/4"), PARA CIRCUITOS TERMINAIS, INSTALADO EM PAREDE - FORNECIMENTO E INSTALAÇÃO. AF_03/2023</t>
  </si>
  <si>
    <t>700,00</t>
  </si>
  <si>
    <t xml:space="preserve"> 91924 </t>
  </si>
  <si>
    <t>CABO DE COBRE FLEXÍVEL ISOLADO, 1,5 MM², ANTI-CHAMA 450/750 V, PARA CIRCUITOS TERMINAIS - FORNECIMENTO E INSTALAÇÃO. AF_03/2023</t>
  </si>
  <si>
    <t>1.340,00</t>
  </si>
  <si>
    <t xml:space="preserve"> 91926 </t>
  </si>
  <si>
    <t>CABO DE COBRE FLEXÍVEL ISOLADO, 2,5 MM², ANTI-CHAMA 450/750 V, PARA CIRCUITOS TERMINAIS - FORNECIMENTO E INSTALAÇÃO. AF_03/2023</t>
  </si>
  <si>
    <t>2.650,00</t>
  </si>
  <si>
    <t xml:space="preserve"> 91953 </t>
  </si>
  <si>
    <t>INTERRUPTOR SIMPLES (1 MÓDULO), 10A/250V, INCLUINDO SUPORTE E PLACA - FORNECIMENTO E INSTALAÇÃO. AF_03/2023</t>
  </si>
  <si>
    <t xml:space="preserve"> 91955 </t>
  </si>
  <si>
    <t>INTERRUPTOR PARALELO (1 MÓDULO), 10A/250V, INCLUINDO SUPORTE E PLACA - FORNECIMENTO E INSTALAÇÃO. AF_03/2023</t>
  </si>
  <si>
    <t xml:space="preserve"> 97595 </t>
  </si>
  <si>
    <t>SENSOR DE PRESENÇA COM FOTOCÉLULA, FIXAÇÃO EM PAREDE - FORNECIMENTO E INSTALAÇÃO. AF_02/2020</t>
  </si>
  <si>
    <t xml:space="preserve"> 92008 </t>
  </si>
  <si>
    <t>TOMADA BAIXA DE EMBUTIR (2 MÓDULOS), 2P+T 10 A, INCLUINDO SUPORTE E PLACA - FORNECIMENTO E INSTALAÇÃO. AF_03/2023</t>
  </si>
  <si>
    <t>106,00</t>
  </si>
  <si>
    <t xml:space="preserve"> 91996 </t>
  </si>
  <si>
    <t>TOMADA MÉDIA DE EMBUTIR (1 MÓDULO), 2P+T 10 A, INCLUINDO SUPORTE E PLACA - FORNECIMENTO E INSTALAÇÃO. AF_03/2023</t>
  </si>
  <si>
    <t xml:space="preserve"> 91992 </t>
  </si>
  <si>
    <t>TOMADA ALTA DE EMBUTIR (1 MÓDULO), 2P+T 10 A, INCLUINDO SUPORTE E PLACA - FORNECIMENTO E INSTALAÇÃO. AF_03/2023</t>
  </si>
  <si>
    <t xml:space="preserve"> 91941 </t>
  </si>
  <si>
    <t>CAIXA RETANGULAR 4" X 2" BAIXA (0,30 M DO PISO), PVC, INSTALADA EM PAREDE - FORNECIMENTO E INSTALAÇÃO. AF_03/2023</t>
  </si>
  <si>
    <t xml:space="preserve"> 91940 </t>
  </si>
  <si>
    <t>CAIXA RETANGULAR 4" X 2" MÉDIA (1,30 M DO PISO), PVC, INSTALADA EM PAREDE - FORNECIMENTO E INSTALAÇÃO. AF_03/2023</t>
  </si>
  <si>
    <t>33,00</t>
  </si>
  <si>
    <t xml:space="preserve"> 91939 </t>
  </si>
  <si>
    <t>CAIXA RETANGULAR 4" X 2" ALTA (2,00 M DO PISO), PVC, INSTALADA EM PAREDE - FORNECIMENTO E INSTALAÇÃO. AF_03/2023</t>
  </si>
  <si>
    <t xml:space="preserve"> REF. SBC 054308 </t>
  </si>
  <si>
    <t xml:space="preserve">REMOÇÃO E REINSTALAÇÃO DE LUMINÁRIAS </t>
  </si>
  <si>
    <t>57,00</t>
  </si>
  <si>
    <t xml:space="preserve"> REF. 96363 </t>
  </si>
  <si>
    <t>LUMINÁRIA COMERCIAL CALHA EMBUTIR 2X18W 1250MM TUBULAR T8 - SEM LÂMPADAS</t>
  </si>
  <si>
    <t>63,00</t>
  </si>
  <si>
    <t xml:space="preserve"> 064563 </t>
  </si>
  <si>
    <t>DISPOSITIVO PROTETOR DE SURTO 220V OU 127V, 20 KA, TRIFASICO</t>
  </si>
  <si>
    <t xml:space="preserve"> 101880 </t>
  </si>
  <si>
    <t>QUADRO DE DISTRIBUIÇÃO DE ENERGIA EM CHAPA DE AÇO GALVANIZADO, DE EMBUTIR, COM BARRAMENTO TRIFÁSICO, PARA 30 DISJUNTORES DIN 150A - FORNECIMENTO E INSTALAÇÃO. AF_10/2020</t>
  </si>
  <si>
    <t xml:space="preserve"> 92980 </t>
  </si>
  <si>
    <t>CABO DE COBRE FLEXÍVEL ISOLADO, 10 MM², ANTI-CHAMA 0,6/1,0 KV, PARA DISTRIBUIÇÃO - FORNECIMENTO E INSTALAÇÃO. AF_12/2015</t>
  </si>
  <si>
    <t>90,00</t>
  </si>
  <si>
    <t xml:space="preserve"> 93673 </t>
  </si>
  <si>
    <t>DISJUNTOR TRIPOLAR TIPO DIN, CORRENTE NOMINAL DE 50A - FORNECIMENTO E INSTALAÇÃO. AF_10/2020</t>
  </si>
  <si>
    <t xml:space="preserve"> 93654 </t>
  </si>
  <si>
    <t>DISJUNTOR MONOPOLAR TIPO DIN, CORRENTE NOMINAL DE 16A - FORNECIMENTO E INSTALAÇÃO. AF_10/2020</t>
  </si>
  <si>
    <t xml:space="preserve"> 93655 </t>
  </si>
  <si>
    <t>DISJUNTOR MONOPOLAR TIPO DIN, CORRENTE NOMINAL DE 20A - FORNECIMENTO E INSTALAÇÃO. AF_10/2020</t>
  </si>
  <si>
    <t xml:space="preserve"> 93662 </t>
  </si>
  <si>
    <t>DISJUNTOR BIPOLAR TIPO DIN, CORRENTE NOMINAL DE 20A - FORNECIMENTO E INSTALAÇÃO. AF_10/2020</t>
  </si>
  <si>
    <t xml:space="preserve"> 061610 </t>
  </si>
  <si>
    <t>INTERRUPTOR DIFERENCIAL RESIDUAL DR-25A</t>
  </si>
  <si>
    <t xml:space="preserve"> 91840 </t>
  </si>
  <si>
    <t>ELETRODUTO FLEXÍVEL CORRUGADO, PEAD, DN 40 MM (1 1/4"), PARA CIRCUITOS TERMINAIS, INSTALADO EM FORRO - FORNECIMENTO E INSTALAÇÃO. AF_03/2023</t>
  </si>
  <si>
    <t>25,00</t>
  </si>
  <si>
    <t xml:space="preserve"> 063447 </t>
  </si>
  <si>
    <t>ELETROCALHA PERFURADA TIPO ""U"" 50X50 CHAPA 18 SEM TAMPA</t>
  </si>
  <si>
    <t xml:space="preserve"> 063755 </t>
  </si>
  <si>
    <t>FLANGE PARA ELETROCALHA 50x50</t>
  </si>
  <si>
    <t xml:space="preserve"> 88247 </t>
  </si>
  <si>
    <t>IDENTIFICAÇÃO DOS DISJUNTORES, TOMADAS E INTERRUPTORES - AUXILIAR DE ELETRICISTA COM ENCARGOS COMPLEMENTARES</t>
  </si>
  <si>
    <t xml:space="preserve"> REF  88247 + COTAÇÃO </t>
  </si>
  <si>
    <t>PLUG FEMEA TRIPOLAR 2P + T 250V. INSTALAÇÃO SOBRE O FORRO, PARA CONEXÃO DE LUMINÁRIAS DE EMERGÊNCIA</t>
  </si>
  <si>
    <t xml:space="preserve"> REF.:  SINAPI 97599 </t>
  </si>
  <si>
    <t>LUMINÁRIA DE EMERGÊNCIA. APENAS INSTALAÇÃO. REUTILIZANDO AS LUMINÁRIAS EXISTENTES E LUMINÁRIAS NOVAS SERÃO FORNECIDAS PELO TRE-PR</t>
  </si>
  <si>
    <t>LÓGICA</t>
  </si>
  <si>
    <t>150,00</t>
  </si>
  <si>
    <t>99,00</t>
  </si>
  <si>
    <t>ELÉTRICA - REMOÇÃO E REINSTALAÇÃO DOS QUADROS AR CONDICIONADO</t>
  </si>
  <si>
    <t xml:space="preserve"> 101565 </t>
  </si>
  <si>
    <t>CABO DE COBRE FLEXÍVEL ISOLADO, 70 MM², 0,6/1,0 KV, PARA REDE AÉREA DE DISTRIBUIÇÃO DE ENERGIA ELÉTRICA DE BAIXA TENSÃO - FORNECIMENTO E INSTALAÇÃO. AF_07/2020</t>
  </si>
  <si>
    <t xml:space="preserve"> 101568 </t>
  </si>
  <si>
    <t>CABO DE COBRE FLEXÍVEL ISOLADO, 120 MM², 0,6/1,0 KV, PARA REDE AÉREA DE DISTRIBUIÇÃO DE ENERGIA ELÉTRICA DE BAIXA TENSÃO - FORNECIMENTO E INSTALAÇÃO. AF_07/2020</t>
  </si>
  <si>
    <t xml:space="preserve"> 72264 </t>
  </si>
  <si>
    <t>TERMINAL OU CONECTOR DE PRESSAO - PARA CABO 70MM2 - FORNECIMENTO E INSTALACAO</t>
  </si>
  <si>
    <t xml:space="preserve"> 72266 </t>
  </si>
  <si>
    <t>TERMINAL OU CONECTOR DE PRESSAO - PARA CABO 120MM2 - FORNECIMENTO E INSTALACAO</t>
  </si>
  <si>
    <t>18,00</t>
  </si>
  <si>
    <t xml:space="preserve"> 101875 </t>
  </si>
  <si>
    <t>QUADRO DE DISTRIBUIÇÃO DE ENERGIA EM CHAPA DE AÇO GALVANIZADO, DE SOBREPOR, COM BARRAMENTO TRIFÁSICO, PARA 12 DISJUNTORES DIN 100A - FORNECIMENTO E INSTALAÇÃO. AF_10/2020</t>
  </si>
  <si>
    <t xml:space="preserve"> REF. SEDOP 171063 </t>
  </si>
  <si>
    <t>RELOCAÇÃO DE ELETROCALHA</t>
  </si>
  <si>
    <t>30,00</t>
  </si>
  <si>
    <t xml:space="preserve"> REF CPOS 38.21.920 </t>
  </si>
  <si>
    <t>ELETROCALHA LISA GALVANIZADA A FOGO, 100 X 50 MM, COM ACESSÓRIOS</t>
  </si>
  <si>
    <t xml:space="preserve"> REF.: SIURB 091195 + IOPES 048701 </t>
  </si>
  <si>
    <t>BARRA CHATA EM ALUMINIO 7/8" X 1/8" X 3M (70MM2) - FORNECIMENTO E INSTALAÇÃO</t>
  </si>
  <si>
    <t>SPDA</t>
  </si>
  <si>
    <t>SERVIÇOS COMPLEMENTARES</t>
  </si>
  <si>
    <t xml:space="preserve"> REF.: SUDECAP 01.09.11 </t>
  </si>
  <si>
    <t>DESMOBILIZAÇÃO DE CONTAINER</t>
  </si>
  <si>
    <t xml:space="preserve"> 97637 </t>
  </si>
  <si>
    <t>REMOÇÃO DE TAPUME/ CHAPAS METÁLICAS E DE MADEIRA, DE FORMA MANUAL, SEM REAPROVEITAMENTO. AF_12/2017</t>
  </si>
  <si>
    <t xml:space="preserve"> REF 9537 11/2018 </t>
  </si>
  <si>
    <t>LIMPEZA FINAL DA OBRA</t>
  </si>
  <si>
    <t>563,00</t>
  </si>
  <si>
    <t>DESCARTE DE RESÍDUOS</t>
  </si>
  <si>
    <t xml:space="preserve"> REF CPOS 05.07.070 </t>
  </si>
  <si>
    <t>REMOÇÃO DE ENTULHO DE OBRA COM CAÇAMBA METÁLICA - GESSO E/OU DRYWALL</t>
  </si>
  <si>
    <t xml:space="preserve"> REF CPOS 05.07.040 </t>
  </si>
  <si>
    <t>REMOÇÃO DE ENTULHO SEPARADO DE OBRA COM CAÇAMBA METÁLICA - TERRA, ALVENARIA, CONCRETO, ARGAMASSA, MADEIRA, PAPEL, PLÁSTICO OU METAL</t>
  </si>
  <si>
    <t>75,00</t>
  </si>
  <si>
    <t xml:space="preserve"> REF.: CPOS 05.07.060 </t>
  </si>
  <si>
    <t>REMOÇÃO DE ENTULHO DE OBRA COM CAÇAMBA METÁLICA - MATERIAL REJEITADO E MISTURADO POR VEGETAÇÃO, ISOPOR, MANTA ASFÁLTICA E LÃ DE VIDRO</t>
  </si>
  <si>
    <t>TRABALHO EM ALTURA - SERVIÇOS COMPLEMENTARES (IÇAMENTO INCLUSO NO ITENS DA ESTRUTURA METÁLICA E STELL FRAME)</t>
  </si>
  <si>
    <t xml:space="preserve"> 00010527 </t>
  </si>
  <si>
    <t>LOCACAO DE ANDAIME METALICO TUBULAR DE ENCAIXE, TIPO DE TORRE, CADA PAINEL COM LARGURA DE 1 ATE 1,5 M E ALTURA DE *1,00* M, INCLUINDO DIAGONAL, BARRAS DE LIGACAO, SAPATAS OU RODIZIOS E DEMAIS ITENS NECESSARIOS A MONTAGEM (NAO INCLUI INSTALACAO)</t>
  </si>
  <si>
    <t>MXMES</t>
  </si>
  <si>
    <t>72,00</t>
  </si>
  <si>
    <t xml:space="preserve"> 97064 </t>
  </si>
  <si>
    <t>MONTAGEM E DESMONTAGEM DE ANDAIME TUBULAR TIPO TORRE (EXCLUSIVE ANDAIME E LIMPEZA). AF_11/2017</t>
  </si>
  <si>
    <t>135,00</t>
  </si>
  <si>
    <t xml:space="preserve"> REF.: EMOP (05.008.0004-0) </t>
  </si>
  <si>
    <t>MONTAGEM E DESMONTAGEM DE BALANCIM(CADEIRINHA).CUSTO POR BALANCIM</t>
  </si>
  <si>
    <t xml:space="preserve"> 97063 </t>
  </si>
  <si>
    <t>MONTAGEM E DESMONTAGEM DE ANDAIME MODULAR FACHADEIRO, COM PISO METÁLICO, PARA EDIFICAÇÕES COM MÚLTIPLOS PAVIMENTOS (EXCLUSIVE ANDAIME E LIMPEZA). AF_11/2017</t>
  </si>
  <si>
    <t>240,00</t>
  </si>
  <si>
    <t xml:space="preserve"> 00020193 </t>
  </si>
  <si>
    <t>LOCACAO DE ANDAIME METALICO TIPO FACHADEIRO, PECAS COM APROXIMADAMENTE 1,20 M DE LARGURA E 2,0 M DE ALTURA, INCLUINDO DIAGONAIS EM X, BARRAS DE LIGACAO, SAPATAS E DEMAIS ITENS NECESSARIOS A MONTAGEM (NAO INCLUI INSTALACAO)</t>
  </si>
  <si>
    <t>M2XMES</t>
  </si>
  <si>
    <t>ADMINISTRAÇÃO LOCAL</t>
  </si>
  <si>
    <t>GUARDA-CORPO - COBERTURA DAS CONDENSADORAS</t>
  </si>
  <si>
    <t>8</t>
  </si>
  <si>
    <t>8.1</t>
  </si>
  <si>
    <t>8.2</t>
  </si>
  <si>
    <t>8.3</t>
  </si>
  <si>
    <t>8.4</t>
  </si>
  <si>
    <t>8.5</t>
  </si>
  <si>
    <t>8.6</t>
  </si>
  <si>
    <t>9</t>
  </si>
  <si>
    <t>9.1</t>
  </si>
  <si>
    <t>9.2</t>
  </si>
  <si>
    <t>9.3</t>
  </si>
  <si>
    <t>9.4</t>
  </si>
  <si>
    <t>9.5</t>
  </si>
  <si>
    <t>9.6</t>
  </si>
  <si>
    <t>9.7</t>
  </si>
  <si>
    <t>10</t>
  </si>
  <si>
    <t>10.1</t>
  </si>
  <si>
    <t>10.2</t>
  </si>
  <si>
    <t>10.3</t>
  </si>
  <si>
    <t>10.4</t>
  </si>
  <si>
    <t>10.5</t>
  </si>
  <si>
    <t>11</t>
  </si>
  <si>
    <t>11.1</t>
  </si>
  <si>
    <t>IMPERMEABILIZAÇÃO LAJE TÉCNICA BLOCO A</t>
  </si>
  <si>
    <t xml:space="preserve"> REF. SETOP DEM-PIS-005 </t>
  </si>
  <si>
    <t>DEMOLIÇÃO DE PISO CIMENTADO OU CONTRAPISO DE ARGAMASSA ESPESSURA MÁXIMA DE 10CM, INCLUSIVE AFASTAMENTO.</t>
  </si>
  <si>
    <t>21,00</t>
  </si>
  <si>
    <t>PROTEÇÃO MECÂNICA DE SUPERFICIE HORIZONTAL COM ARGAMASSA DE CIMENTO E AREIA, TRAÇO 1:3, E=3CM. AF_06/2018</t>
  </si>
  <si>
    <t>12</t>
  </si>
  <si>
    <t>12.1</t>
  </si>
  <si>
    <t>14.2</t>
  </si>
  <si>
    <t>14.3</t>
  </si>
  <si>
    <t>14.4</t>
  </si>
  <si>
    <t>15.5</t>
  </si>
  <si>
    <t>15.6</t>
  </si>
  <si>
    <t>15.7</t>
  </si>
  <si>
    <t>15.8</t>
  </si>
  <si>
    <t>17.2</t>
  </si>
  <si>
    <t>17.3</t>
  </si>
  <si>
    <t>17.4</t>
  </si>
  <si>
    <t>17.5</t>
  </si>
  <si>
    <t>17.6</t>
  </si>
  <si>
    <t>17.7</t>
  </si>
  <si>
    <t>17.8</t>
  </si>
  <si>
    <t>18</t>
  </si>
  <si>
    <t>18.1</t>
  </si>
  <si>
    <t>18.2</t>
  </si>
  <si>
    <t>18.3</t>
  </si>
  <si>
    <t>19</t>
  </si>
  <si>
    <t>19.1</t>
  </si>
  <si>
    <t>19.2</t>
  </si>
  <si>
    <t>19.3</t>
  </si>
  <si>
    <t>19.4</t>
  </si>
  <si>
    <t>19.5</t>
  </si>
  <si>
    <t>19.6</t>
  </si>
  <si>
    <t>19.7</t>
  </si>
  <si>
    <t>19.8</t>
  </si>
  <si>
    <t>19.9</t>
  </si>
  <si>
    <t>19.10</t>
  </si>
  <si>
    <t>19.11</t>
  </si>
  <si>
    <t>19.12</t>
  </si>
  <si>
    <t>19.13</t>
  </si>
  <si>
    <t>19.14</t>
  </si>
  <si>
    <t>19.15</t>
  </si>
  <si>
    <t>19.16</t>
  </si>
  <si>
    <t>20</t>
  </si>
  <si>
    <t>20.1</t>
  </si>
  <si>
    <t>20.2</t>
  </si>
  <si>
    <t>20.3</t>
  </si>
  <si>
    <t>20.4</t>
  </si>
  <si>
    <t>20.5</t>
  </si>
  <si>
    <t>20.6</t>
  </si>
  <si>
    <t>20.7</t>
  </si>
  <si>
    <t>21</t>
  </si>
  <si>
    <t>21.1</t>
  </si>
  <si>
    <t>21.2</t>
  </si>
  <si>
    <t>21.3</t>
  </si>
  <si>
    <t>21.4</t>
  </si>
  <si>
    <t xml:space="preserve"> 93182 </t>
  </si>
  <si>
    <t xml:space="preserve"> 93194 </t>
  </si>
  <si>
    <t>JANELA DE ALUMÍNIO TIPO MAXIM-AR APROXIMDAMENTE 60x60CM, COM VIDROS, BATENTE E FERRAGENS. FORNECIMENTO E INSTALAÇÃO. AF_12/2019</t>
  </si>
  <si>
    <t>VERGA PRÉ-MOLDADA PARA JANELAS COM ATÉ 1,5 M DE VÃO. AF_03/2016 - JANELAS DOS BANHEIROS 60x60CM</t>
  </si>
  <si>
    <t>CONTRAVERGA PRÉ-MOLDADA PARA VÃOS DE ATÉ 1,5 M DE COMPRIMENTO. AF_03/2016 - JANELAS DOS BANHEIROS 60x60CM</t>
  </si>
  <si>
    <t>21.5</t>
  </si>
  <si>
    <t>21.6</t>
  </si>
  <si>
    <t>22</t>
  </si>
  <si>
    <t>22.1</t>
  </si>
  <si>
    <t>22.2</t>
  </si>
  <si>
    <t>22.3</t>
  </si>
  <si>
    <t>22.4</t>
  </si>
  <si>
    <t>22.5</t>
  </si>
  <si>
    <t>23</t>
  </si>
  <si>
    <t>23.1</t>
  </si>
  <si>
    <t>23.2</t>
  </si>
  <si>
    <t>23.3</t>
  </si>
  <si>
    <t>24</t>
  </si>
  <si>
    <t>24.1</t>
  </si>
  <si>
    <t>24.2</t>
  </si>
  <si>
    <t>24.3</t>
  </si>
  <si>
    <t>25</t>
  </si>
  <si>
    <t>25.1</t>
  </si>
  <si>
    <t>25.2</t>
  </si>
  <si>
    <t>26</t>
  </si>
  <si>
    <t>26.1</t>
  </si>
  <si>
    <t>26.2</t>
  </si>
  <si>
    <t>26.3</t>
  </si>
  <si>
    <t>27</t>
  </si>
  <si>
    <t>27.1</t>
  </si>
  <si>
    <t>27.2</t>
  </si>
  <si>
    <t>27.3</t>
  </si>
  <si>
    <t>27.4</t>
  </si>
  <si>
    <t>27.5</t>
  </si>
  <si>
    <t>27.6</t>
  </si>
  <si>
    <t>27.7</t>
  </si>
  <si>
    <t>27.8</t>
  </si>
  <si>
    <t>27.9</t>
  </si>
  <si>
    <t>27.10</t>
  </si>
  <si>
    <t>27.11</t>
  </si>
  <si>
    <t>27.12</t>
  </si>
  <si>
    <t>27.13</t>
  </si>
  <si>
    <t>27.14</t>
  </si>
  <si>
    <t>27.15</t>
  </si>
  <si>
    <t>27.16</t>
  </si>
  <si>
    <t>27.17</t>
  </si>
  <si>
    <t>27.18</t>
  </si>
  <si>
    <t>28</t>
  </si>
  <si>
    <t>28.1</t>
  </si>
  <si>
    <t>28.2</t>
  </si>
  <si>
    <t>28.3</t>
  </si>
  <si>
    <t>29</t>
  </si>
  <si>
    <t>29.1</t>
  </si>
  <si>
    <t>29.2</t>
  </si>
  <si>
    <t>30</t>
  </si>
  <si>
    <t>30.1</t>
  </si>
  <si>
    <t xml:space="preserve"> REF. SINAPI 98546 + 11621 </t>
  </si>
  <si>
    <t xml:space="preserve"> REF. ORSE - 32 </t>
  </si>
  <si>
    <t xml:space="preserve"> REF FDE 11.04.030 </t>
  </si>
  <si>
    <t>30.2</t>
  </si>
  <si>
    <t>30.3</t>
  </si>
  <si>
    <t>30.4</t>
  </si>
  <si>
    <t>JUNTA DE DILATAÇÃO - RECEPÇÃO</t>
  </si>
  <si>
    <t>IMPERMEABILIZAÇÃO DE SUPERFÍCIE COM MANTA ASFÁLTICA ALUMINIZADA, UMA CAMADA, INCLUSIVE APLICAÇÃO DE PRIMER ASFÁLTICO, E=3MM - COBERTURA</t>
  </si>
  <si>
    <t>REMOÇÃO DE MANTA ALUMINIZADA - COBERTURA</t>
  </si>
  <si>
    <t>APLICAÇÃO MANUAL DE PINTURA COM TINTA LÁTEX ACRÍLICA EM PAREDES, DUAS DEMÃOS. AF_06/2014 - PILAR RECEPÇÃO</t>
  </si>
  <si>
    <t>PERFIL DE ALUMINIO DE 1"X1"X1/8" - JUNTAS DE DILATAÇÃO</t>
  </si>
  <si>
    <t>31</t>
  </si>
  <si>
    <t>31.1</t>
  </si>
  <si>
    <t>31.2</t>
  </si>
  <si>
    <t>31.3</t>
  </si>
  <si>
    <t>31.4</t>
  </si>
  <si>
    <t>32</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</si>
  <si>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</si>
  <si>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</si>
  <si>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</si>
  <si>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</si>
  <si>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</si>
  <si>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</si>
  <si>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</si>
  <si>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</si>
  <si>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</si>
  <si>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</si>
  <si>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</si>
  <si>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</si>
  <si>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</si>
  <si>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</si>
  <si>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</si>
  <si>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</si>
  <si>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</si>
  <si>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</si>
  <si>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</si>
  <si>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</si>
  <si>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</si>
  <si>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</si>
  <si>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</si>
  <si>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</si>
  <si>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</si>
  <si>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</si>
  <si>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</si>
  <si>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</si>
  <si>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</si>
  <si>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33</t>
  </si>
  <si>
    <t>33.1</t>
  </si>
  <si>
    <t>33.2</t>
  </si>
  <si>
    <t>33.3</t>
  </si>
  <si>
    <t>34</t>
  </si>
  <si>
    <t>34.1</t>
  </si>
  <si>
    <t>34.2</t>
  </si>
  <si>
    <t>34.3</t>
  </si>
  <si>
    <t>34.4</t>
  </si>
  <si>
    <t>34.5</t>
  </si>
  <si>
    <t>34.6</t>
  </si>
  <si>
    <t>34.7</t>
  </si>
  <si>
    <t>34.8</t>
  </si>
  <si>
    <t>35</t>
  </si>
  <si>
    <t>35.1</t>
  </si>
  <si>
    <t>36</t>
  </si>
  <si>
    <t>36.1</t>
  </si>
  <si>
    <t>36.2</t>
  </si>
  <si>
    <t>36.3</t>
  </si>
  <si>
    <t>37</t>
  </si>
  <si>
    <t>37.1</t>
  </si>
  <si>
    <t>37.2</t>
  </si>
  <si>
    <t>37.3</t>
  </si>
  <si>
    <t>38</t>
  </si>
  <si>
    <t>38.1</t>
  </si>
  <si>
    <t>38.2</t>
  </si>
  <si>
    <t>38.3</t>
  </si>
  <si>
    <t>38.4</t>
  </si>
  <si>
    <t>38.5</t>
  </si>
  <si>
    <t>39</t>
  </si>
  <si>
    <t>39.1</t>
  </si>
  <si>
    <t>INSTALAÇÃO DE ISOLAMENTO COM LÃ DE ROCHA EM PAREDES DRYWALL. AF_06/2017 - COM REAPROVEITAMENTO DE MATERIAL</t>
  </si>
  <si>
    <t>TOTAL MATERIAL:</t>
  </si>
  <si>
    <t>TOTAL MÃO-DE-OBRA:</t>
  </si>
  <si>
    <t>TOTAL SEM BDI:</t>
  </si>
  <si>
    <t>TOTAL BDI:</t>
  </si>
  <si>
    <t>TOTAL GERAL:</t>
  </si>
  <si>
    <t>11.2</t>
  </si>
  <si>
    <t>11.3</t>
  </si>
  <si>
    <t>11.4</t>
  </si>
  <si>
    <t>11.5</t>
  </si>
  <si>
    <t>11.6</t>
  </si>
  <si>
    <t>11.7</t>
  </si>
  <si>
    <t>11.8</t>
  </si>
  <si>
    <t>36.4</t>
  </si>
  <si>
    <t>73847/001</t>
  </si>
  <si>
    <t>ALUGUEL CONTAINER/ESCRIT INCL INST ELET LARG=2,20 COMP=6,20M ALT=2,50M CHAPA ACO C/NERV TRAPEZ FORRO C/ISOL TERMO/ACUSTICO CHASSIS REFORC PISO COMPENS NAVAL EXC TRANSP/CARGA/DESCARGA</t>
  </si>
  <si>
    <t>MÊS</t>
  </si>
  <si>
    <t>Rua João Parolin, 224
Curitiba - PR</t>
  </si>
  <si>
    <t>Ampliação dos Gabinetes</t>
  </si>
  <si>
    <t>M2</t>
  </si>
  <si>
    <t>M3</t>
  </si>
  <si>
    <t xml:space="preserve">REF.: 88264 </t>
  </si>
  <si>
    <t>REMOÇÃO DE TODA ELÉTRICA EXISTENTE -INTERRUPTORES, TOMADAS, QUADRO ELÉTRICO, E ELETROCALHA</t>
  </si>
  <si>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PROJETO EXECUTIVO</t>
    </r>
    <r>
      <rPr>
        <b/>
        <sz val="10"/>
        <color theme="1"/>
        <rFont val="Arial"/>
        <family val="2"/>
      </rPr>
      <t xml:space="preserve"> - ÁREA: COMPLEMENTO DO PISO ONDE ESTÁ A COBERTURA DE POLICARBONATO - </t>
    </r>
    <r>
      <rPr>
        <sz val="10"/>
        <color theme="1"/>
        <rFont val="Arial"/>
        <family val="2"/>
      </rPr>
      <t>EXCLUSIVE DEMOLIÇÃO DAS VIGAS E RETIRADA DE POLICARBONATO. (</t>
    </r>
    <r>
      <rPr>
        <b/>
        <sz val="10"/>
        <color theme="1"/>
        <rFont val="Arial"/>
        <family val="2"/>
      </rPr>
      <t>APROXIMADAMENTE 1.700KG)</t>
    </r>
  </si>
  <si>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PROJETO EXECUTIVO</t>
    </r>
    <r>
      <rPr>
        <b/>
        <sz val="10"/>
        <color theme="1"/>
        <rFont val="Arial"/>
        <family val="2"/>
      </rPr>
      <t xml:space="preserve"> - ÁREA: PILARES, VIGAS, COBERTURA E PLATIBANDA (APROXIMADAMENTE 9.300KG)</t>
    </r>
  </si>
  <si>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PROJETO EXECUTIVO</t>
    </r>
    <r>
      <rPr>
        <b/>
        <sz val="10"/>
        <color theme="1"/>
        <rFont val="Arial"/>
        <family val="2"/>
      </rPr>
      <t xml:space="preserve"> - ÁREA: PISO DA COBERTURA-APOIO DAS CONDENSADORAS - CHAPA EXPANDIDA 1/4"</t>
    </r>
  </si>
  <si>
    <t>IDENTIFICAÇÃO DOS DISJUNTORES, TOMADAS E INTERRUPTORES</t>
  </si>
  <si>
    <t>RELOCAÇÃO DOS QUADROS DE ENERGIA DO AR CONDICIONADO E ELETROCALHA</t>
  </si>
  <si>
    <t>MATERIAL E MÃO DE OBRA ESPECIALIZADA PARA EXECUÇÃO DE PROJETO EM LIGHT STEEL FRAME CONTEMPLADO, AÇO LEVE, SEGUINDO AS DESCRIÇÕES DO PROJETO ELEBARADO  E PROJETO EXECUTIVO, SENDO REVESTIMENTO EXTERNO EM PAINEL GLASROC X, COM MEMBRANA HIDROFUGA SOBRE O AÇO E ACABAMENTO EM SISTEMA BASE COAT E TELA DE VIDRO SOBRE TODA A SUPERFÍCIE EXTERNA, E NA PARTE INTERNA, REVESTIMENTO EM DRYWALL ST, TENDO COMO ISOLANTE TERMO ACÚSTICO LÃ DE PET 50MM. NA ALTURA ACIMA AS ESTRUTURAS SERÃO DE PERFIL CARTOLA A CADA 400MM SOBRE O AÇO PESADO, CONFORME ORIENTAÇÃO DO PROJETO. INCLUSIVE IÇAMENTO DOS MATERIAIS E TRATAMENTO DE JUNTAS EM AMBAS AS FACES.</t>
  </si>
  <si>
    <t>PAREDE COM PLACAS DE GESSO ACARTONADO (DRYWALL), PARA USO INTERNO, COM DUAS FACES DUPLAS E ESTRUTURA METÁLICA COM GUIAS SIMPLES, COM VÃOS. AF_06/2017_PS - ATÉ A LAJE EXISTENTE. INCLUSIVE TRATAMENTO DE JUNTAS</t>
  </si>
  <si>
    <t>PAREDE COM PLACAS DE GESSO ACARTONADO (DRYWALL), PARA USO INTERNO, COM DUAS FACES DUPLAS E ESTRUTURA METÁLICA COM GUIAS SIMPLES, COM VÃOS. AF_06/2017_PS - COM REAPROVEITAMENTO DE PERFIS. INCLUSIVE TRATAMENTO DE JUNTAS</t>
  </si>
  <si>
    <t>Administração Central</t>
  </si>
  <si>
    <t>** COLOCAR O NOME DA EMPRESA, DO RESPONSÁVEL TÉCNICO E O NÚMERO DO REGISTRO DO CREA/CAU COM A FORMAÇÃO ACADÊMICA NAS CÉLULAS C282/ C283/ C284</t>
  </si>
  <si>
    <t>PLANILHA ORÇAMENTÁRIA BASE
AMPLIAÇÃO DOS GABINETES - TRE-PR</t>
  </si>
  <si>
    <t>REVESTIMENTO EXTERNO - STEEL FRAME (TIJOLINHO)</t>
  </si>
  <si>
    <t>* INSERIR OS VALORES DOS IMPOSTOS, RISCOS E LUCRO NA ABA AO LADO (BDI COMPOSIÇÃO ANÁLITICA) PARA ALTERAR AUTOMATICAMENTE A PORCENTAGEM DO BDI DA CÉLULA F283!</t>
  </si>
  <si>
    <t>PADRÃO TCU</t>
  </si>
  <si>
    <t>O PRAZO TOTAL DE EXECUÇÃO DOS SERVIÇOS É DE 120 DIAS CORRIDOS, LEVANDO EM CONSIDERAÇÃO QUE AS ATIVIDADES SERÃO REALIZADAS EM TODOS OS DIAS DA SEMANA, INCLUINDO OS SÁBADOS DOMINGOS E FERIADOS. NESSE SENTIDO, É FUNDAMENTAL CONSIDERAR OS CUSTOS ADICIONAIS NA PROPOSTA.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</si>
</sst>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_(&quot;R$ &quot;* #,##0.00_);_(&quot;R$ &quot;* \(#,##0.00\);_(&quot;R$ &quot;* &quot;-&quot;??_);_(@_)"/>
    <numFmt numFmtId="166" formatCode="* #,##0.00_);_(\ * \(#,##0.00\);_(* #,##0.00_);_(@_)"/>
  </numFmts>
  <fonts count="23" x14ac:knownFonts="1">
    <font>
      <sz val="10"/>
      <color rgb="FF000000"/>
      <name val="Arial"/>
      <scheme val="minor"/>
    </font>
    <font>
      <b/>
      <sz val="18"/>
      <color theme="1"/>
      <name val="Arial"/>
      <family val="2"/>
    </font>
    <font>
      <sz val="10"/>
      <name val="Arial"/>
      <family val="2"/>
    </font>
    <font>
      <sz val="10"/>
      <color theme="1"/>
      <name val="Arial"/>
      <family val="2"/>
    </font>
    <font>
      <b/>
      <sz val="9"/>
      <color theme="1"/>
      <name val="Arial"/>
      <family val="2"/>
    </font>
    <font>
      <sz val="11"/>
      <color theme="1"/>
      <name val="Arial"/>
      <family val="2"/>
    </font>
    <font>
      <sz val="9"/>
      <color theme="1"/>
      <name val="Arial"/>
      <family val="2"/>
    </font>
    <font>
      <b/>
      <sz val="12"/>
      <color theme="1"/>
      <name val="Arial"/>
      <family val="2"/>
    </font>
    <font>
      <sz val="10"/>
      <color theme="1"/>
      <name val="Arial"/>
      <family val="2"/>
      <scheme val="minor"/>
    </font>
    <font>
      <sz val="10"/>
      <color rgb="FF000000"/>
      <name val="Arial"/>
      <family val="2"/>
    </font>
    <font>
      <b/>
      <sz val="14"/>
      <color theme="1"/>
      <name val="Arial"/>
      <family val="2"/>
      <scheme val="minor"/>
    </font>
    <font>
      <b/>
      <sz val="12"/>
      <color theme="1"/>
      <name val="Arial"/>
      <family val="2"/>
      <scheme val="minor"/>
    </font>
    <font>
      <b/>
      <sz val="10"/>
      <color theme="1"/>
      <name val="Arial"/>
      <family val="2"/>
      <scheme val="minor"/>
    </font>
    <font>
      <b/>
      <sz val="9"/>
      <color rgb="FFFF0000"/>
      <name val="Arial"/>
      <family val="2"/>
      <scheme val="minor"/>
    </font>
    <font>
      <b/>
      <sz val="10"/>
      <color theme="1"/>
      <name val="Arial"/>
      <family val="2"/>
    </font>
    <font>
      <b/>
      <sz val="10"/>
      <color rgb="FF000000"/>
      <name val="Arial"/>
      <family val="2"/>
    </font>
    <font>
      <b/>
      <sz val="10"/>
      <color rgb="FF8DB3E2"/>
      <name val="Arial"/>
      <family val="2"/>
    </font>
    <font>
      <b/>
      <sz val="10"/>
      <color rgb="FFFFFFFF"/>
      <name val="Arial"/>
      <family val="2"/>
    </font>
    <font>
      <b/>
      <sz val="9"/>
      <color rgb="FF000000"/>
      <name val="Arial"/>
      <family val="2"/>
      <scheme val="minor"/>
    </font>
    <font>
      <b/>
      <sz val="9"/>
      <name val="Arial"/>
      <family val="2"/>
    </font>
    <font>
      <sz val="10"/>
      <color rgb="FFFF0000"/>
      <name val="Arial"/>
      <family val="2"/>
    </font>
    <font>
      <b/>
      <u/>
      <sz val="14"/>
      <name val="Arial"/>
      <family val="2"/>
    </font>
    <font>
      <sz val="10"/>
      <color rgb="FF000000"/>
      <name val="Arial"/>
      <family val="2"/>
      <scheme val="minor"/>
    </font>
  </fonts>
  <fills count="11">
    <fill>
      <patternFill patternType="none"/>
    </fill>
    <fill>
      <patternFill patternType="gray125"/>
    </fill>
    <fill>
      <patternFill patternType="solid">
        <fgColor rgb="FF8DB3E2"/>
        <bgColor rgb="FF8DB3E2"/>
      </patternFill>
    </fill>
    <fill>
      <patternFill patternType="solid">
        <fgColor rgb="FF205867"/>
        <bgColor rgb="FF205867"/>
      </patternFill>
    </fill>
    <fill>
      <patternFill patternType="solid">
        <fgColor rgb="FFFFFFFF"/>
        <bgColor rgb="FFFFFFFF"/>
      </patternFill>
    </fill>
    <fill>
      <patternFill patternType="solid">
        <fgColor rgb="FF95B3D7"/>
        <bgColor rgb="FF95B3D7"/>
      </patternFill>
    </fill>
    <fill>
      <patternFill patternType="solid">
        <fgColor rgb="FFFFFF00"/>
        <bgColor rgb="FFFFFF00"/>
      </patternFill>
    </fill>
    <fill>
      <patternFill patternType="solid">
        <fgColor rgb="FFFFFF00"/>
        <bgColor rgb="FFFFFFFF"/>
      </patternFill>
    </fill>
    <fill>
      <patternFill patternType="solid">
        <fgColor rgb="FFFFFF00"/>
        <bgColor indexed="64"/>
      </patternFill>
    </fill>
    <fill>
      <patternFill patternType="solid">
        <fgColor rgb="FFFF0000"/>
        <bgColor indexed="64"/>
      </patternFill>
    </fill>
    <fill>
      <patternFill patternType="solid">
        <fgColor rgb="FF0070C0"/>
        <bgColor rgb="FF205867"/>
      </patternFill>
    </fill>
  </fills>
  <borders count="2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22" fillId="0" borderId="0"/>
  </cellStyleXfs>
  <cellXfs count="129">
    <xf numFmtId="0" fontId="0" fillId="0" borderId="0" xfId="0" applyFont="1" applyAlignment="1"/>
    <xf numFmtId="0" fontId="3" fillId="0" borderId="0" xfId="0" applyFont="1"/>
    <xf numFmtId="49" fontId="6" fillId="0" borderId="0" xfId="0" applyNumberFormat="1" applyFont="1" applyAlignment="1">
      <alignment horizontal="center"/>
    </xf>
    <xf numFmtId="0" fontId="6" fillId="0" borderId="0" xfId="0" applyFont="1" applyAlignment="1">
      <alignment horizontal="left"/>
    </xf>
    <xf numFmtId="0" fontId="6" fillId="0" borderId="0" xfId="0" applyFont="1"/>
    <xf numFmtId="49" fontId="3" fillId="0" borderId="0" xfId="0" applyNumberFormat="1" applyFont="1" applyAlignment="1">
      <alignment horizontal="center"/>
    </xf>
    <xf numFmtId="0" fontId="3" fillId="0" borderId="0" xfId="0" applyFont="1" applyAlignment="1">
      <alignment horizontal="left"/>
    </xf>
    <xf numFmtId="49" fontId="3" fillId="0" borderId="0" xfId="0" applyNumberFormat="1" applyFont="1"/>
    <xf numFmtId="49" fontId="8" fillId="0" borderId="0" xfId="0" applyNumberFormat="1" applyFont="1"/>
    <xf numFmtId="0" fontId="9" fillId="0" borderId="0" xfId="0" applyFont="1" applyAlignment="1">
      <alignment horizontal="left"/>
    </xf>
    <xf numFmtId="0" fontId="3" fillId="0" borderId="0" xfId="0" applyFont="1" applyAlignment="1">
      <alignment horizontal="right"/>
    </xf>
    <xf numFmtId="1" fontId="3" fillId="0" borderId="0" xfId="0" applyNumberFormat="1" applyFont="1" applyAlignment="1">
      <alignment horizontal="left"/>
    </xf>
    <xf numFmtId="166" fontId="3" fillId="6" borderId="7" xfId="0" applyNumberFormat="1" applyFont="1" applyFill="1" applyBorder="1" applyAlignment="1" applyProtection="1">
      <alignment horizontal="right" vertical="center"/>
      <protection locked="0"/>
    </xf>
    <xf numFmtId="49" fontId="14" fillId="2" borderId="4" xfId="0" applyNumberFormat="1" applyFont="1" applyFill="1" applyBorder="1" applyAlignment="1" applyProtection="1">
      <alignment horizontal="center" vertical="center" wrapText="1"/>
    </xf>
    <xf numFmtId="2" fontId="14" fillId="2" borderId="5" xfId="0" applyNumberFormat="1" applyFont="1" applyFill="1" applyBorder="1" applyAlignment="1" applyProtection="1">
      <alignment horizontal="center" vertical="center" wrapText="1"/>
    </xf>
    <xf numFmtId="49" fontId="15" fillId="2" borderId="5" xfId="0" applyNumberFormat="1" applyFont="1" applyFill="1" applyBorder="1" applyAlignment="1" applyProtection="1">
      <alignment horizontal="center" vertical="center" wrapText="1"/>
    </xf>
    <xf numFmtId="164" fontId="14" fillId="2" borderId="5" xfId="0" applyNumberFormat="1" applyFont="1" applyFill="1" applyBorder="1" applyAlignment="1" applyProtection="1">
      <alignment horizontal="center" vertical="center" wrapText="1"/>
    </xf>
    <xf numFmtId="165" fontId="14" fillId="2" borderId="5" xfId="0" applyNumberFormat="1" applyFont="1" applyFill="1" applyBorder="1" applyAlignment="1" applyProtection="1">
      <alignment horizontal="center" vertical="center" wrapText="1"/>
    </xf>
    <xf numFmtId="4" fontId="17" fillId="3" borderId="5" xfId="0" applyNumberFormat="1" applyFont="1" applyFill="1" applyBorder="1" applyAlignment="1" applyProtection="1">
      <alignment horizontal="right" vertical="center" wrapText="1"/>
    </xf>
    <xf numFmtId="49" fontId="14" fillId="4" borderId="4" xfId="0" applyNumberFormat="1"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xf numFmtId="2" fontId="3" fillId="4" borderId="5" xfId="0" applyNumberFormat="1" applyFont="1" applyFill="1" applyBorder="1" applyAlignment="1" applyProtection="1">
      <alignment horizontal="right" vertical="center" wrapText="1"/>
    </xf>
    <xf numFmtId="4" fontId="3" fillId="4" borderId="5" xfId="0" applyNumberFormat="1" applyFont="1" applyFill="1" applyBorder="1" applyAlignment="1" applyProtection="1">
      <alignment horizontal="right" vertical="center" wrapText="1"/>
    </xf>
    <xf numFmtId="49" fontId="17" fillId="3" borderId="4" xfId="0" applyNumberFormat="1" applyFont="1" applyFill="1" applyBorder="1" applyAlignment="1" applyProtection="1">
      <alignment horizontal="center" vertical="center" wrapText="1"/>
    </xf>
    <xf numFmtId="0" fontId="3" fillId="3" borderId="5" xfId="0" applyFont="1" applyFill="1" applyBorder="1" applyAlignment="1" applyProtection="1">
      <alignment vertical="center"/>
    </xf>
    <xf numFmtId="166" fontId="3" fillId="3" borderId="5" xfId="0" applyNumberFormat="1" applyFont="1" applyFill="1" applyBorder="1" applyAlignment="1" applyProtection="1">
      <alignment vertical="center"/>
    </xf>
    <xf numFmtId="2" fontId="3" fillId="3" borderId="5" xfId="0" applyNumberFormat="1" applyFont="1" applyFill="1" applyBorder="1" applyAlignment="1" applyProtection="1">
      <alignment vertical="center"/>
    </xf>
    <xf numFmtId="0" fontId="14" fillId="0" borderId="7" xfId="0" applyFont="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7" xfId="0" applyFont="1" applyBorder="1" applyAlignment="1" applyProtection="1">
      <alignment horizontal="center" vertical="center"/>
    </xf>
    <xf numFmtId="166" fontId="3" fillId="0" borderId="7" xfId="0" applyNumberFormat="1" applyFont="1" applyBorder="1" applyAlignment="1" applyProtection="1">
      <alignment horizontal="right" vertical="center"/>
    </xf>
    <xf numFmtId="166" fontId="3" fillId="0" borderId="7" xfId="0" applyNumberFormat="1" applyFont="1" applyBorder="1" applyAlignment="1" applyProtection="1">
      <alignment horizontal="center" vertical="center"/>
    </xf>
    <xf numFmtId="0" fontId="3" fillId="4" borderId="5" xfId="0" applyFont="1" applyFill="1" applyBorder="1" applyAlignment="1" applyProtection="1">
      <alignment vertical="center" wrapText="1"/>
    </xf>
    <xf numFmtId="49" fontId="5" fillId="5" borderId="4" xfId="0" applyNumberFormat="1" applyFont="1" applyFill="1" applyBorder="1" applyAlignment="1" applyProtection="1"/>
    <xf numFmtId="0" fontId="5" fillId="5" borderId="5" xfId="0" applyFont="1" applyFill="1" applyBorder="1" applyAlignment="1" applyProtection="1"/>
    <xf numFmtId="165" fontId="5" fillId="5" borderId="5" xfId="0" applyNumberFormat="1" applyFont="1" applyFill="1" applyBorder="1" applyAlignment="1" applyProtection="1"/>
    <xf numFmtId="165" fontId="4" fillId="6" borderId="5" xfId="0" applyNumberFormat="1" applyFont="1" applyFill="1" applyBorder="1" applyAlignment="1" applyProtection="1">
      <alignment horizontal="center" vertical="center" wrapText="1"/>
    </xf>
    <xf numFmtId="10" fontId="7" fillId="6" borderId="5" xfId="0" applyNumberFormat="1" applyFont="1" applyFill="1" applyBorder="1" applyAlignment="1" applyProtection="1">
      <alignment horizontal="center" wrapText="1"/>
    </xf>
    <xf numFmtId="49" fontId="5" fillId="5" borderId="20" xfId="0" applyNumberFormat="1" applyFont="1" applyFill="1" applyBorder="1" applyAlignment="1" applyProtection="1"/>
    <xf numFmtId="49" fontId="5" fillId="5" borderId="21" xfId="0" applyNumberFormat="1" applyFont="1" applyFill="1" applyBorder="1" applyAlignment="1" applyProtection="1"/>
    <xf numFmtId="165" fontId="5" fillId="5" borderId="21" xfId="0" applyNumberFormat="1" applyFont="1" applyFill="1" applyBorder="1" applyAlignment="1" applyProtection="1"/>
    <xf numFmtId="49" fontId="6" fillId="0" borderId="0" xfId="0" applyNumberFormat="1" applyFont="1" applyAlignment="1" applyProtection="1">
      <alignment horizontal="center"/>
    </xf>
    <xf numFmtId="0" fontId="6" fillId="0" borderId="0" xfId="0" applyFont="1" applyAlignment="1" applyProtection="1">
      <alignment horizontal="left"/>
    </xf>
    <xf numFmtId="0" fontId="6" fillId="0" borderId="0" xfId="0" applyFont="1" applyProtection="1"/>
    <xf numFmtId="0" fontId="3" fillId="0" borderId="0" xfId="0" applyFont="1" applyProtection="1"/>
    <xf numFmtId="4" fontId="3" fillId="7" borderId="5" xfId="0" applyNumberFormat="1" applyFont="1" applyFill="1" applyBorder="1" applyAlignment="1" applyProtection="1">
      <alignment horizontal="right" vertical="center" wrapText="1"/>
      <protection locked="0"/>
    </xf>
    <xf numFmtId="0" fontId="5" fillId="5" borderId="6" xfId="0" applyFont="1" applyFill="1" applyBorder="1" applyAlignment="1" applyProtection="1"/>
    <xf numFmtId="0" fontId="18" fillId="8" borderId="22" xfId="0" applyFont="1" applyFill="1" applyBorder="1" applyAlignment="1" applyProtection="1">
      <alignment horizontal="center" vertical="center" wrapText="1"/>
      <protection locked="0"/>
    </xf>
    <xf numFmtId="0" fontId="3" fillId="4" borderId="5" xfId="0" applyFont="1" applyFill="1" applyBorder="1" applyAlignment="1" applyProtection="1">
      <alignment horizontal="left" vertical="center" wrapText="1"/>
    </xf>
    <xf numFmtId="0" fontId="3" fillId="3" borderId="5" xfId="0" applyFont="1" applyFill="1" applyBorder="1" applyAlignment="1" applyProtection="1">
      <alignment horizontal="center" vertical="center"/>
    </xf>
    <xf numFmtId="166" fontId="20" fillId="0" borderId="7" xfId="0" applyNumberFormat="1" applyFont="1" applyBorder="1" applyAlignment="1" applyProtection="1">
      <alignment horizontal="right" vertical="center"/>
    </xf>
    <xf numFmtId="49" fontId="17" fillId="10" borderId="4" xfId="0" applyNumberFormat="1" applyFont="1" applyFill="1" applyBorder="1" applyAlignment="1" applyProtection="1">
      <alignment horizontal="center" vertical="center" wrapText="1"/>
    </xf>
    <xf numFmtId="0" fontId="3" fillId="10" borderId="5" xfId="0" applyFont="1" applyFill="1" applyBorder="1" applyAlignment="1" applyProtection="1">
      <alignment vertical="center"/>
    </xf>
    <xf numFmtId="166" fontId="3" fillId="10" borderId="5" xfId="0" applyNumberFormat="1" applyFont="1" applyFill="1" applyBorder="1" applyAlignment="1" applyProtection="1">
      <alignment vertical="center"/>
    </xf>
    <xf numFmtId="2" fontId="3" fillId="10" borderId="5" xfId="0" applyNumberFormat="1" applyFont="1" applyFill="1" applyBorder="1" applyAlignment="1" applyProtection="1">
      <alignment vertical="center"/>
    </xf>
    <xf numFmtId="4" fontId="17" fillId="10" borderId="5" xfId="0" applyNumberFormat="1" applyFont="1" applyFill="1" applyBorder="1" applyAlignment="1" applyProtection="1">
      <alignment horizontal="right" vertical="center" wrapText="1"/>
    </xf>
    <xf numFmtId="43" fontId="3" fillId="0" borderId="0" xfId="0" applyNumberFormat="1" applyFont="1"/>
    <xf numFmtId="166" fontId="2" fillId="0" borderId="7" xfId="0" applyNumberFormat="1" applyFont="1" applyBorder="1" applyAlignment="1" applyProtection="1">
      <alignment horizontal="right" vertical="center"/>
    </xf>
    <xf numFmtId="4" fontId="3" fillId="0" borderId="0" xfId="0" applyNumberFormat="1" applyFont="1" applyAlignment="1">
      <alignment horizontal="right"/>
    </xf>
    <xf numFmtId="4" fontId="3" fillId="0" borderId="0" xfId="0" applyNumberFormat="1" applyFont="1"/>
    <xf numFmtId="166" fontId="17" fillId="3" borderId="5" xfId="0" applyNumberFormat="1" applyFont="1" applyFill="1" applyBorder="1" applyAlignment="1" applyProtection="1">
      <alignment horizontal="center" vertical="center" wrapText="1"/>
    </xf>
    <xf numFmtId="166" fontId="0" fillId="0" borderId="0" xfId="0" applyNumberFormat="1" applyFont="1" applyAlignment="1"/>
    <xf numFmtId="4" fontId="0" fillId="0" borderId="0" xfId="0" applyNumberFormat="1" applyFont="1" applyAlignment="1"/>
    <xf numFmtId="43" fontId="0" fillId="0" borderId="0" xfId="0" applyNumberFormat="1" applyFont="1" applyAlignment="1"/>
    <xf numFmtId="0" fontId="0" fillId="0" borderId="0" xfId="0" applyFont="1" applyAlignment="1"/>
    <xf numFmtId="165" fontId="4" fillId="5" borderId="5" xfId="0" applyNumberFormat="1" applyFont="1" applyFill="1" applyBorder="1" applyAlignment="1" applyProtection="1">
      <alignment horizontal="right" vertical="center"/>
    </xf>
    <xf numFmtId="165" fontId="4" fillId="5" borderId="21" xfId="0" applyNumberFormat="1" applyFont="1" applyFill="1" applyBorder="1" applyAlignment="1" applyProtection="1">
      <alignment horizontal="right" vertical="center"/>
    </xf>
    <xf numFmtId="166" fontId="17" fillId="10" borderId="5" xfId="0" applyNumberFormat="1" applyFont="1" applyFill="1" applyBorder="1" applyAlignment="1" applyProtection="1">
      <alignment horizontal="center" vertical="center" wrapText="1"/>
    </xf>
    <xf numFmtId="2" fontId="3" fillId="3" borderId="5" xfId="0" applyNumberFormat="1" applyFont="1" applyFill="1" applyBorder="1" applyAlignment="1" applyProtection="1">
      <alignment vertical="center"/>
      <protection locked="0"/>
    </xf>
    <xf numFmtId="2" fontId="3" fillId="10" borderId="5" xfId="0" applyNumberFormat="1" applyFont="1" applyFill="1" applyBorder="1" applyAlignment="1" applyProtection="1">
      <alignment vertical="center"/>
      <protection locked="0"/>
    </xf>
    <xf numFmtId="0" fontId="8" fillId="0" borderId="7" xfId="0" applyFont="1" applyBorder="1" applyProtection="1"/>
    <xf numFmtId="0" fontId="12" fillId="0" borderId="7" xfId="0" applyFont="1" applyBorder="1" applyAlignment="1" applyProtection="1">
      <alignment vertical="center" wrapText="1"/>
    </xf>
    <xf numFmtId="0" fontId="12" fillId="0" borderId="7" xfId="0" applyFont="1" applyBorder="1" applyAlignment="1" applyProtection="1">
      <alignment horizontal="center" vertical="center" wrapText="1"/>
    </xf>
    <xf numFmtId="10" fontId="8" fillId="0" borderId="7" xfId="0" applyNumberFormat="1" applyFont="1" applyBorder="1" applyAlignment="1" applyProtection="1">
      <alignment horizontal="center" vertical="center" wrapText="1"/>
    </xf>
    <xf numFmtId="10" fontId="12" fillId="8" borderId="7" xfId="0" applyNumberFormat="1" applyFont="1" applyFill="1" applyBorder="1" applyAlignment="1" applyProtection="1">
      <alignment horizontal="center" vertical="center" wrapText="1"/>
    </xf>
    <xf numFmtId="0" fontId="8" fillId="0" borderId="7" xfId="0" applyFont="1" applyBorder="1" applyAlignment="1" applyProtection="1">
      <alignment horizontal="left" vertical="center" wrapText="1"/>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10" fontId="12" fillId="0" borderId="8" xfId="0" applyNumberFormat="1" applyFont="1" applyBorder="1" applyAlignment="1" applyProtection="1">
      <alignment horizontal="center" vertical="center" wrapText="1"/>
    </xf>
    <xf numFmtId="0" fontId="8" fillId="0" borderId="7" xfId="0" applyFont="1" applyBorder="1" applyAlignment="1" applyProtection="1">
      <alignment vertical="center" wrapText="1"/>
    </xf>
    <xf numFmtId="0" fontId="0" fillId="0" borderId="0" xfId="0" applyFont="1" applyAlignment="1" applyProtection="1"/>
    <xf numFmtId="0" fontId="10" fillId="0" borderId="9" xfId="0" applyFont="1" applyBorder="1" applyAlignment="1" applyProtection="1">
      <alignment horizontal="center" vertical="center" wrapText="1"/>
    </xf>
    <xf numFmtId="10" fontId="10" fillId="0" borderId="10" xfId="0" applyNumberFormat="1" applyFont="1" applyBorder="1" applyAlignment="1" applyProtection="1">
      <alignment horizontal="center" vertical="center" wrapText="1"/>
    </xf>
    <xf numFmtId="10" fontId="8" fillId="8" borderId="7" xfId="0" applyNumberFormat="1" applyFont="1" applyFill="1" applyBorder="1" applyAlignment="1" applyProtection="1">
      <alignment horizontal="center" vertical="center" wrapText="1"/>
    </xf>
    <xf numFmtId="0" fontId="13" fillId="8" borderId="14" xfId="0" applyFont="1" applyFill="1" applyBorder="1" applyAlignment="1" applyProtection="1">
      <alignment wrapText="1"/>
    </xf>
    <xf numFmtId="0" fontId="13" fillId="8" borderId="15" xfId="0" applyFont="1" applyFill="1" applyBorder="1" applyAlignment="1" applyProtection="1">
      <alignment wrapText="1"/>
    </xf>
    <xf numFmtId="0" fontId="13" fillId="8" borderId="16" xfId="0" applyFont="1" applyFill="1" applyBorder="1" applyAlignment="1" applyProtection="1">
      <alignment wrapText="1"/>
    </xf>
    <xf numFmtId="0" fontId="13" fillId="8" borderId="17" xfId="0" applyFont="1" applyFill="1" applyBorder="1" applyAlignment="1" applyProtection="1">
      <alignment wrapText="1"/>
    </xf>
    <xf numFmtId="0" fontId="13" fillId="8" borderId="18" xfId="0" applyFont="1" applyFill="1" applyBorder="1" applyAlignment="1" applyProtection="1">
      <alignment wrapText="1"/>
    </xf>
    <xf numFmtId="0" fontId="13" fillId="8" borderId="19" xfId="0" applyFont="1" applyFill="1" applyBorder="1" applyAlignment="1" applyProtection="1">
      <alignment wrapText="1"/>
    </xf>
    <xf numFmtId="49" fontId="19" fillId="9" borderId="14" xfId="0" applyNumberFormat="1" applyFont="1" applyFill="1" applyBorder="1" applyAlignment="1" applyProtection="1">
      <alignment horizontal="center" vertical="center"/>
    </xf>
    <xf numFmtId="49" fontId="19" fillId="9" borderId="15" xfId="0" applyNumberFormat="1" applyFont="1" applyFill="1" applyBorder="1" applyAlignment="1" applyProtection="1">
      <alignment horizontal="center" vertical="center"/>
    </xf>
    <xf numFmtId="49" fontId="19" fillId="9" borderId="16" xfId="0" applyNumberFormat="1" applyFont="1" applyFill="1" applyBorder="1" applyAlignment="1" applyProtection="1">
      <alignment horizontal="center" vertical="center"/>
    </xf>
    <xf numFmtId="49" fontId="19" fillId="9" borderId="17" xfId="0" applyNumberFormat="1" applyFont="1" applyFill="1" applyBorder="1" applyAlignment="1" applyProtection="1">
      <alignment horizontal="center" vertical="center"/>
    </xf>
    <xf numFmtId="49" fontId="19" fillId="9" borderId="18" xfId="0" applyNumberFormat="1" applyFont="1" applyFill="1" applyBorder="1" applyAlignment="1" applyProtection="1">
      <alignment horizontal="center" vertical="center"/>
    </xf>
    <xf numFmtId="49" fontId="19" fillId="9" borderId="19" xfId="0" applyNumberFormat="1" applyFont="1" applyFill="1" applyBorder="1" applyAlignment="1" applyProtection="1">
      <alignment horizontal="center" vertical="center"/>
    </xf>
    <xf numFmtId="49" fontId="21" fillId="9" borderId="14" xfId="0" applyNumberFormat="1" applyFont="1" applyFill="1" applyBorder="1" applyAlignment="1" applyProtection="1">
      <alignment horizontal="center" vertical="center" wrapText="1"/>
    </xf>
    <xf numFmtId="49" fontId="19" fillId="9" borderId="15" xfId="0" applyNumberFormat="1" applyFont="1" applyFill="1" applyBorder="1" applyAlignment="1" applyProtection="1">
      <alignment horizontal="center" vertical="center" wrapText="1"/>
    </xf>
    <xf numFmtId="49" fontId="19" fillId="9" borderId="16" xfId="0" applyNumberFormat="1" applyFont="1" applyFill="1" applyBorder="1" applyAlignment="1" applyProtection="1">
      <alignment horizontal="center" vertical="center" wrapText="1"/>
    </xf>
    <xf numFmtId="49" fontId="19" fillId="9" borderId="25" xfId="0" applyNumberFormat="1" applyFont="1" applyFill="1" applyBorder="1" applyAlignment="1" applyProtection="1">
      <alignment horizontal="center" vertical="center" wrapText="1"/>
    </xf>
    <xf numFmtId="49" fontId="19" fillId="9" borderId="0" xfId="0" applyNumberFormat="1" applyFont="1" applyFill="1" applyBorder="1" applyAlignment="1" applyProtection="1">
      <alignment horizontal="center" vertical="center" wrapText="1"/>
    </xf>
    <xf numFmtId="49" fontId="19" fillId="9" borderId="26" xfId="0" applyNumberFormat="1" applyFont="1" applyFill="1" applyBorder="1" applyAlignment="1" applyProtection="1">
      <alignment horizontal="center" vertical="center" wrapText="1"/>
    </xf>
    <xf numFmtId="49" fontId="19" fillId="9" borderId="17" xfId="0" applyNumberFormat="1" applyFont="1" applyFill="1" applyBorder="1" applyAlignment="1" applyProtection="1">
      <alignment horizontal="center" vertical="center" wrapText="1"/>
    </xf>
    <xf numFmtId="49" fontId="19" fillId="9" borderId="18" xfId="0" applyNumberFormat="1" applyFont="1" applyFill="1" applyBorder="1" applyAlignment="1" applyProtection="1">
      <alignment horizontal="center" vertical="center" wrapText="1"/>
    </xf>
    <xf numFmtId="49" fontId="19" fillId="9" borderId="19" xfId="0" applyNumberFormat="1" applyFont="1" applyFill="1" applyBorder="1" applyAlignment="1" applyProtection="1">
      <alignment horizontal="center" vertical="center" wrapText="1"/>
    </xf>
    <xf numFmtId="49" fontId="1" fillId="0" borderId="22" xfId="0" applyNumberFormat="1" applyFont="1" applyBorder="1" applyAlignment="1" applyProtection="1">
      <alignment horizontal="center" vertical="center" wrapText="1"/>
    </xf>
    <xf numFmtId="0" fontId="2" fillId="0" borderId="22" xfId="0" applyFont="1" applyBorder="1" applyAlignment="1" applyProtection="1">
      <alignment vertical="center" wrapText="1"/>
    </xf>
    <xf numFmtId="165" fontId="4" fillId="5" borderId="1" xfId="0" applyNumberFormat="1" applyFont="1" applyFill="1" applyBorder="1" applyAlignment="1" applyProtection="1">
      <alignment horizontal="right" vertical="center"/>
    </xf>
    <xf numFmtId="165" fontId="4" fillId="5" borderId="3" xfId="0" applyNumberFormat="1" applyFont="1" applyFill="1" applyBorder="1" applyAlignment="1" applyProtection="1">
      <alignment horizontal="right" vertical="center"/>
    </xf>
    <xf numFmtId="165" fontId="4" fillId="5" borderId="23" xfId="0" applyNumberFormat="1" applyFont="1" applyFill="1" applyBorder="1" applyAlignment="1" applyProtection="1">
      <alignment horizontal="right" vertical="center"/>
    </xf>
    <xf numFmtId="165" fontId="4" fillId="5" borderId="24" xfId="0" applyNumberFormat="1" applyFont="1" applyFill="1" applyBorder="1" applyAlignment="1" applyProtection="1">
      <alignment horizontal="right" vertical="center"/>
    </xf>
    <xf numFmtId="0" fontId="12" fillId="0" borderId="11" xfId="0" applyFont="1" applyBorder="1" applyAlignment="1" applyProtection="1">
      <alignment horizontal="center" vertical="center" wrapText="1"/>
    </xf>
    <xf numFmtId="0" fontId="2" fillId="0" borderId="12" xfId="0" applyFont="1" applyBorder="1" applyProtection="1"/>
    <xf numFmtId="0" fontId="2" fillId="0" borderId="13" xfId="0" applyFont="1" applyBorder="1" applyProtection="1"/>
    <xf numFmtId="0" fontId="10" fillId="0" borderId="1" xfId="0" applyFont="1" applyBorder="1" applyAlignment="1" applyProtection="1">
      <alignment horizontal="center" vertical="center" wrapText="1"/>
    </xf>
    <xf numFmtId="0" fontId="2" fillId="0" borderId="2" xfId="0" applyFont="1" applyBorder="1" applyProtection="1"/>
    <xf numFmtId="0" fontId="2" fillId="0" borderId="3" xfId="0" applyFont="1" applyBorder="1" applyProtection="1"/>
    <xf numFmtId="0" fontId="11" fillId="0" borderId="1" xfId="0" applyFont="1" applyBorder="1" applyAlignment="1" applyProtection="1">
      <alignment horizontal="center" vertical="center" wrapText="1"/>
    </xf>
    <xf numFmtId="0" fontId="8" fillId="0" borderId="1" xfId="0" applyFont="1" applyBorder="1" applyAlignment="1" applyProtection="1">
      <alignment horizontal="left" vertical="center" wrapText="1"/>
    </xf>
    <xf numFmtId="0" fontId="8" fillId="8" borderId="1" xfId="0" applyFont="1" applyFill="1" applyBorder="1" applyAlignment="1" applyProtection="1">
      <alignment horizontal="left" vertical="center" wrapText="1"/>
    </xf>
    <xf numFmtId="0" fontId="2" fillId="8" borderId="2" xfId="0" applyFont="1" applyFill="1" applyBorder="1" applyProtection="1"/>
    <xf numFmtId="0" fontId="2" fillId="8" borderId="3" xfId="0" applyFont="1" applyFill="1" applyBorder="1" applyProtection="1"/>
    <xf numFmtId="0" fontId="12" fillId="0" borderId="1" xfId="0" applyFont="1" applyBorder="1" applyAlignment="1" applyProtection="1">
      <alignment vertical="center" wrapText="1"/>
    </xf>
    <xf numFmtId="0" fontId="8" fillId="0" borderId="1" xfId="0" applyFont="1" applyBorder="1" applyAlignment="1" applyProtection="1"/>
    <xf numFmtId="0" fontId="8" fillId="0" borderId="1" xfId="0" applyFont="1" applyBorder="1" applyProtection="1"/>
    <xf numFmtId="0" fontId="8" fillId="0" borderId="0" xfId="0" applyFont="1" applyAlignment="1" applyProtection="1">
      <alignment vertical="center" wrapText="1"/>
    </xf>
    <xf numFmtId="0" fontId="0" fillId="0" borderId="0" xfId="0" applyFont="1" applyAlignment="1" applyProtection="1"/>
    <xf numFmtId="0" fontId="8" fillId="0" borderId="0" xfId="0" applyFont="1" applyAlignment="1" applyProtection="1"/>
  </cellXfs>
  <cellStyles count="2">
    <cellStyle name="Normal" xfId="0" builtinId="0"/>
    <cellStyle name="Normal 2" xfId="1"/>
  </cellStyles>
  <dxfs count="1437">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114300</xdr:colOff>
      <xdr:row>0</xdr:row>
      <xdr:rowOff>85725</xdr:rowOff>
    </xdr:from>
    <xdr:ext cx="619125" cy="585355"/>
    <xdr:pic>
      <xdr:nvPicPr>
        <xdr:cNvPr id="2" name="image2.png" title="Imagem"/>
        <xdr:cNvPicPr preferRelativeResize="0"/>
      </xdr:nvPicPr>
      <xdr:blipFill>
        <a:blip xmlns:r="http://schemas.openxmlformats.org/officeDocument/2006/relationships" r:embed="rId1" cstate="print"/>
        <a:stretch>
          <a:fillRect/>
        </a:stretch>
      </xdr:blipFill>
      <xdr:spPr>
        <a:xfrm>
          <a:off x="114300" y="85725"/>
          <a:ext cx="619125" cy="58535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114300</xdr:rowOff>
    </xdr:from>
    <xdr:ext cx="1047750" cy="990600"/>
    <xdr:pic>
      <xdr:nvPicPr>
        <xdr:cNvPr id="2" name="image2.png" title="Imagem"/>
        <xdr:cNvPicPr preferRelativeResize="0"/>
      </xdr:nvPicPr>
      <xdr:blipFill>
        <a:blip xmlns:r="http://schemas.openxmlformats.org/officeDocument/2006/relationships" r:embed="rId1" cstate="print"/>
        <a:stretch>
          <a:fillRect/>
        </a:stretch>
      </xdr:blipFill>
      <xdr:spPr>
        <a:xfrm>
          <a:off x="47625" y="114300"/>
          <a:ext cx="1047750" cy="990600"/>
        </a:xfrm>
        <a:prstGeom prst="rect">
          <a:avLst/>
        </a:prstGeom>
        <a:noFill/>
      </xdr:spPr>
    </xdr:pic>
    <xdr:clientData fLocksWithSheet="0"/>
  </xdr:oneCellAnchor>
  <xdr:oneCellAnchor>
    <xdr:from>
      <xdr:col>0</xdr:col>
      <xdr:colOff>476250</xdr:colOff>
      <xdr:row>6</xdr:row>
      <xdr:rowOff>57150</xdr:rowOff>
    </xdr:from>
    <xdr:ext cx="4838700" cy="800100"/>
    <xdr:pic>
      <xdr:nvPicPr>
        <xdr:cNvPr id="3" name="image1.png" title="Imagem"/>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80"/>
  <sheetViews>
    <sheetView tabSelected="1" topLeftCell="A4" zoomScaleNormal="100" workbookViewId="0">
      <selection activeCell="F4" sqref="F4"/>
    </sheetView>
  </sheetViews>
  <sheetFormatPr defaultColWidth="12.5703125" defaultRowHeight="15" customHeight="1" x14ac:dyDescent="0.2"/>
  <cols>
    <col min="1" max="1" width="10.28515625" style="65" customWidth="1"/>
    <col min="2" max="2" width="16.85546875" style="65" customWidth="1"/>
    <col min="3" max="3" width="43.28515625" style="65" customWidth="1"/>
    <col min="4" max="4" width="7.140625" style="65" customWidth="1"/>
    <col min="5" max="5" width="10.85546875" style="65" customWidth="1"/>
    <col min="6" max="6" width="13.42578125" style="65" customWidth="1"/>
    <col min="7" max="7" width="13" style="65" customWidth="1"/>
    <col min="8" max="10" width="11.42578125" style="65" customWidth="1"/>
    <col min="11" max="11" width="18.42578125" style="65" bestFit="1" customWidth="1"/>
    <col min="12" max="14" width="11.42578125" style="65" customWidth="1"/>
    <col min="15" max="16384" width="12.5703125" style="65"/>
  </cols>
  <sheetData>
    <row r="1" spans="1:20" ht="60.75" customHeight="1" x14ac:dyDescent="0.2">
      <c r="A1" s="106" t="s">
        <v>899</v>
      </c>
      <c r="B1" s="107"/>
      <c r="C1" s="107"/>
      <c r="D1" s="107"/>
      <c r="E1" s="107"/>
      <c r="F1" s="107"/>
      <c r="G1" s="107"/>
      <c r="H1" s="107"/>
      <c r="I1" s="107"/>
      <c r="J1" s="107"/>
      <c r="K1" s="107"/>
      <c r="L1" s="1"/>
      <c r="M1" s="1"/>
      <c r="N1" s="1"/>
    </row>
    <row r="2" spans="1:20" ht="38.25" x14ac:dyDescent="0.2">
      <c r="A2" s="13" t="s">
        <v>0</v>
      </c>
      <c r="B2" s="14" t="s">
        <v>204</v>
      </c>
      <c r="C2" s="14" t="s">
        <v>1</v>
      </c>
      <c r="D2" s="15" t="s">
        <v>50</v>
      </c>
      <c r="E2" s="16" t="s">
        <v>2</v>
      </c>
      <c r="F2" s="17" t="s">
        <v>3</v>
      </c>
      <c r="G2" s="17" t="s">
        <v>4</v>
      </c>
      <c r="H2" s="17" t="s">
        <v>5</v>
      </c>
      <c r="I2" s="17" t="s">
        <v>6</v>
      </c>
      <c r="J2" s="17" t="s">
        <v>7</v>
      </c>
      <c r="K2" s="17" t="s">
        <v>8</v>
      </c>
      <c r="L2" s="1"/>
      <c r="M2" s="1"/>
      <c r="N2" s="1"/>
    </row>
    <row r="3" spans="1:20" ht="21.75" customHeight="1" x14ac:dyDescent="0.2">
      <c r="A3" s="24" t="s">
        <v>54</v>
      </c>
      <c r="B3" s="25"/>
      <c r="C3" s="61" t="s">
        <v>9</v>
      </c>
      <c r="D3" s="26"/>
      <c r="E3" s="26"/>
      <c r="F3" s="27"/>
      <c r="G3" s="27"/>
      <c r="H3" s="26"/>
      <c r="I3" s="18">
        <f>SUM(I4:I8)</f>
        <v>3026.31</v>
      </c>
      <c r="J3" s="18">
        <f t="shared" ref="J3:K3" si="0">SUM(J4:J8)</f>
        <v>716.16</v>
      </c>
      <c r="K3" s="18">
        <f t="shared" si="0"/>
        <v>3742.47</v>
      </c>
      <c r="L3" s="1"/>
      <c r="M3" s="1"/>
      <c r="N3" s="1"/>
    </row>
    <row r="4" spans="1:20" ht="25.5" x14ac:dyDescent="0.2">
      <c r="A4" s="19" t="s">
        <v>131</v>
      </c>
      <c r="B4" s="20" t="s">
        <v>132</v>
      </c>
      <c r="C4" s="49" t="s">
        <v>133</v>
      </c>
      <c r="D4" s="21" t="s">
        <v>10</v>
      </c>
      <c r="E4" s="22" t="s">
        <v>64</v>
      </c>
      <c r="F4" s="46">
        <v>254.59</v>
      </c>
      <c r="G4" s="46">
        <v>0</v>
      </c>
      <c r="H4" s="23">
        <f t="shared" ref="H4:H8" si="1">F4+G4</f>
        <v>254.59</v>
      </c>
      <c r="I4" s="23">
        <f>F4*E4</f>
        <v>254.59</v>
      </c>
      <c r="J4" s="23">
        <f t="shared" ref="J4:J8" si="2">G4*E4</f>
        <v>0</v>
      </c>
      <c r="K4" s="23">
        <f>I4+J4</f>
        <v>254.59</v>
      </c>
      <c r="L4" s="1"/>
      <c r="M4" s="1"/>
      <c r="N4" s="1"/>
    </row>
    <row r="5" spans="1:20" ht="25.5" x14ac:dyDescent="0.2">
      <c r="A5" s="19" t="s">
        <v>134</v>
      </c>
      <c r="B5" s="20" t="s">
        <v>57</v>
      </c>
      <c r="C5" s="49" t="s">
        <v>61</v>
      </c>
      <c r="D5" s="21" t="s">
        <v>10</v>
      </c>
      <c r="E5" s="22" t="s">
        <v>64</v>
      </c>
      <c r="F5" s="46">
        <v>1200</v>
      </c>
      <c r="G5" s="46">
        <v>0</v>
      </c>
      <c r="H5" s="23">
        <f t="shared" si="1"/>
        <v>1200</v>
      </c>
      <c r="I5" s="23">
        <f>F5*E5</f>
        <v>1200</v>
      </c>
      <c r="J5" s="23">
        <f t="shared" si="2"/>
        <v>0</v>
      </c>
      <c r="K5" s="23">
        <f>I5+J5</f>
        <v>1200</v>
      </c>
      <c r="L5" s="1"/>
      <c r="M5" s="1"/>
      <c r="N5" s="1"/>
      <c r="P5" s="63"/>
    </row>
    <row r="6" spans="1:20" ht="25.5" x14ac:dyDescent="0.2">
      <c r="A6" s="19" t="s">
        <v>135</v>
      </c>
      <c r="B6" s="20" t="s">
        <v>58</v>
      </c>
      <c r="C6" s="49" t="s">
        <v>62</v>
      </c>
      <c r="D6" s="21" t="s">
        <v>885</v>
      </c>
      <c r="E6" s="22" t="s">
        <v>64</v>
      </c>
      <c r="F6" s="46">
        <v>315.7</v>
      </c>
      <c r="G6" s="46">
        <v>59.95</v>
      </c>
      <c r="H6" s="23">
        <f t="shared" si="1"/>
        <v>375.65</v>
      </c>
      <c r="I6" s="23">
        <f>F6*E6</f>
        <v>315.7</v>
      </c>
      <c r="J6" s="23">
        <f t="shared" si="2"/>
        <v>59.95</v>
      </c>
      <c r="K6" s="23">
        <f>I6+J6</f>
        <v>375.65</v>
      </c>
      <c r="L6" s="1"/>
      <c r="M6" s="1"/>
      <c r="N6" s="1"/>
      <c r="P6" s="64"/>
    </row>
    <row r="7" spans="1:20" ht="25.5" x14ac:dyDescent="0.2">
      <c r="A7" s="19" t="s">
        <v>136</v>
      </c>
      <c r="B7" s="20" t="s">
        <v>59</v>
      </c>
      <c r="C7" s="49" t="s">
        <v>63</v>
      </c>
      <c r="D7" s="21" t="s">
        <v>885</v>
      </c>
      <c r="E7" s="22" t="s">
        <v>65</v>
      </c>
      <c r="F7" s="46">
        <v>57.96</v>
      </c>
      <c r="G7" s="46">
        <v>33.479999999999997</v>
      </c>
      <c r="H7" s="23">
        <f t="shared" si="1"/>
        <v>91.44</v>
      </c>
      <c r="I7" s="23">
        <f>F7*E7</f>
        <v>1136.02</v>
      </c>
      <c r="J7" s="23">
        <f t="shared" si="2"/>
        <v>656.21</v>
      </c>
      <c r="K7" s="23">
        <f>I7+J7</f>
        <v>1792.23</v>
      </c>
      <c r="L7" s="1"/>
      <c r="M7" s="1"/>
      <c r="N7" s="1"/>
    </row>
    <row r="8" spans="1:20" ht="38.25" x14ac:dyDescent="0.2">
      <c r="A8" s="19" t="s">
        <v>137</v>
      </c>
      <c r="B8" s="20" t="s">
        <v>60</v>
      </c>
      <c r="C8" s="49" t="s">
        <v>138</v>
      </c>
      <c r="D8" s="21" t="s">
        <v>10</v>
      </c>
      <c r="E8" s="22" t="s">
        <v>66</v>
      </c>
      <c r="F8" s="46">
        <v>15</v>
      </c>
      <c r="G8" s="46">
        <v>0</v>
      </c>
      <c r="H8" s="23">
        <f t="shared" si="1"/>
        <v>15</v>
      </c>
      <c r="I8" s="23">
        <f>F8*E8</f>
        <v>120</v>
      </c>
      <c r="J8" s="23">
        <f t="shared" si="2"/>
        <v>0</v>
      </c>
      <c r="K8" s="23">
        <f>I8+J8</f>
        <v>120</v>
      </c>
      <c r="L8" s="1"/>
      <c r="M8" s="1"/>
      <c r="N8" s="1"/>
      <c r="P8" s="63"/>
    </row>
    <row r="9" spans="1:20" ht="12.75" x14ac:dyDescent="0.2">
      <c r="A9" s="24" t="s">
        <v>55</v>
      </c>
      <c r="B9" s="50"/>
      <c r="C9" s="61" t="s">
        <v>158</v>
      </c>
      <c r="D9" s="26"/>
      <c r="E9" s="27"/>
      <c r="F9" s="69"/>
      <c r="G9" s="69"/>
      <c r="H9" s="26"/>
      <c r="I9" s="18">
        <f>SUM(I10:I28)</f>
        <v>3897.9</v>
      </c>
      <c r="J9" s="18">
        <f>SUM(J10:J28)</f>
        <v>4728.3599999999997</v>
      </c>
      <c r="K9" s="18">
        <f>SUM(K10:K28)</f>
        <v>8626.26</v>
      </c>
      <c r="L9" s="1"/>
      <c r="M9" s="1"/>
      <c r="N9" s="1"/>
      <c r="O9" s="62"/>
    </row>
    <row r="10" spans="1:20" ht="38.25" x14ac:dyDescent="0.2">
      <c r="A10" s="28" t="s">
        <v>67</v>
      </c>
      <c r="B10" s="28" t="s">
        <v>68</v>
      </c>
      <c r="C10" s="29" t="s">
        <v>69</v>
      </c>
      <c r="D10" s="30" t="s">
        <v>885</v>
      </c>
      <c r="E10" s="31" t="s">
        <v>118</v>
      </c>
      <c r="F10" s="12">
        <v>0.56000000000000005</v>
      </c>
      <c r="G10" s="12">
        <v>1.47</v>
      </c>
      <c r="H10" s="32">
        <f t="shared" ref="H10:H28" si="3">F10+G10</f>
        <v>2.0299999999999998</v>
      </c>
      <c r="I10" s="32">
        <f t="shared" ref="I10:I28" si="4">E10*F10</f>
        <v>157.54</v>
      </c>
      <c r="J10" s="32">
        <f t="shared" ref="J10:J28" si="5">E10*G10</f>
        <v>413.56</v>
      </c>
      <c r="K10" s="32">
        <f>I10+J10</f>
        <v>571.1</v>
      </c>
      <c r="L10" s="1"/>
      <c r="M10" s="10"/>
      <c r="N10" s="11"/>
      <c r="O10" s="1"/>
      <c r="P10" s="57"/>
      <c r="Q10" s="1"/>
      <c r="R10" s="1"/>
      <c r="S10" s="1"/>
      <c r="T10" s="1"/>
    </row>
    <row r="11" spans="1:20" ht="25.5" x14ac:dyDescent="0.2">
      <c r="A11" s="19" t="s">
        <v>70</v>
      </c>
      <c r="B11" s="20" t="s">
        <v>71</v>
      </c>
      <c r="C11" s="49" t="s">
        <v>72</v>
      </c>
      <c r="D11" s="21" t="s">
        <v>885</v>
      </c>
      <c r="E11" s="22" t="s">
        <v>119</v>
      </c>
      <c r="F11" s="12">
        <v>0.61</v>
      </c>
      <c r="G11" s="12">
        <v>1.37</v>
      </c>
      <c r="H11" s="32">
        <f t="shared" si="3"/>
        <v>1.98</v>
      </c>
      <c r="I11" s="32">
        <f t="shared" si="4"/>
        <v>150.53</v>
      </c>
      <c r="J11" s="32">
        <f t="shared" si="5"/>
        <v>338.07</v>
      </c>
      <c r="K11" s="32">
        <f t="shared" ref="K11:K28" si="6">I11+J11</f>
        <v>488.6</v>
      </c>
      <c r="L11" s="1"/>
      <c r="M11" s="10" t="s">
        <v>49</v>
      </c>
      <c r="N11" s="11"/>
      <c r="O11" s="1"/>
      <c r="P11" s="1"/>
      <c r="Q11" s="1"/>
      <c r="R11" s="1"/>
      <c r="S11" s="1"/>
      <c r="T11" s="1"/>
    </row>
    <row r="12" spans="1:20" ht="51" x14ac:dyDescent="0.2">
      <c r="A12" s="19" t="s">
        <v>73</v>
      </c>
      <c r="B12" s="20" t="s">
        <v>74</v>
      </c>
      <c r="C12" s="49" t="s">
        <v>75</v>
      </c>
      <c r="D12" s="21" t="s">
        <v>885</v>
      </c>
      <c r="E12" s="22" t="s">
        <v>120</v>
      </c>
      <c r="F12" s="12">
        <v>4.18</v>
      </c>
      <c r="G12" s="12">
        <v>10.08</v>
      </c>
      <c r="H12" s="32">
        <f t="shared" si="3"/>
        <v>14.26</v>
      </c>
      <c r="I12" s="32">
        <f t="shared" si="4"/>
        <v>127.74</v>
      </c>
      <c r="J12" s="32">
        <f t="shared" si="5"/>
        <v>308.04000000000002</v>
      </c>
      <c r="K12" s="32">
        <f t="shared" si="6"/>
        <v>435.78</v>
      </c>
      <c r="L12" s="1"/>
      <c r="M12" s="1"/>
      <c r="N12" s="1"/>
    </row>
    <row r="13" spans="1:20" ht="51" x14ac:dyDescent="0.2">
      <c r="A13" s="19" t="s">
        <v>76</v>
      </c>
      <c r="B13" s="20" t="s">
        <v>74</v>
      </c>
      <c r="C13" s="49" t="s">
        <v>77</v>
      </c>
      <c r="D13" s="21" t="s">
        <v>885</v>
      </c>
      <c r="E13" s="22" t="s">
        <v>139</v>
      </c>
      <c r="F13" s="12">
        <v>4.18</v>
      </c>
      <c r="G13" s="12">
        <v>10.08</v>
      </c>
      <c r="H13" s="32">
        <f t="shared" si="3"/>
        <v>14.26</v>
      </c>
      <c r="I13" s="32">
        <f t="shared" si="4"/>
        <v>50.08</v>
      </c>
      <c r="J13" s="32">
        <f t="shared" si="5"/>
        <v>120.76</v>
      </c>
      <c r="K13" s="32">
        <f t="shared" si="6"/>
        <v>170.84</v>
      </c>
      <c r="L13" s="1"/>
      <c r="M13" s="1"/>
      <c r="N13" s="1"/>
    </row>
    <row r="14" spans="1:20" ht="25.5" x14ac:dyDescent="0.2">
      <c r="A14" s="19" t="s">
        <v>78</v>
      </c>
      <c r="B14" s="20" t="s">
        <v>79</v>
      </c>
      <c r="C14" s="49" t="s">
        <v>80</v>
      </c>
      <c r="D14" s="21" t="s">
        <v>122</v>
      </c>
      <c r="E14" s="22" t="s">
        <v>121</v>
      </c>
      <c r="F14" s="12">
        <v>1.02</v>
      </c>
      <c r="G14" s="12">
        <v>2.29</v>
      </c>
      <c r="H14" s="32">
        <f t="shared" si="3"/>
        <v>3.31</v>
      </c>
      <c r="I14" s="32">
        <f t="shared" si="4"/>
        <v>244.02</v>
      </c>
      <c r="J14" s="32">
        <f t="shared" si="5"/>
        <v>547.86</v>
      </c>
      <c r="K14" s="32">
        <f t="shared" si="6"/>
        <v>791.88</v>
      </c>
      <c r="L14" s="1"/>
      <c r="M14" s="1"/>
      <c r="N14" s="1"/>
    </row>
    <row r="15" spans="1:20" ht="38.25" x14ac:dyDescent="0.2">
      <c r="A15" s="28" t="s">
        <v>81</v>
      </c>
      <c r="B15" s="28" t="s">
        <v>82</v>
      </c>
      <c r="C15" s="29" t="s">
        <v>83</v>
      </c>
      <c r="D15" s="30" t="s">
        <v>122</v>
      </c>
      <c r="E15" s="31" t="s">
        <v>140</v>
      </c>
      <c r="F15" s="12">
        <v>0.87</v>
      </c>
      <c r="G15" s="12">
        <v>2.14</v>
      </c>
      <c r="H15" s="32">
        <f t="shared" si="3"/>
        <v>3.01</v>
      </c>
      <c r="I15" s="32">
        <f t="shared" si="4"/>
        <v>4.68</v>
      </c>
      <c r="J15" s="32">
        <f t="shared" si="5"/>
        <v>11.51</v>
      </c>
      <c r="K15" s="32">
        <f t="shared" si="6"/>
        <v>16.190000000000001</v>
      </c>
      <c r="L15" s="1"/>
      <c r="M15" s="1"/>
      <c r="N15" s="1"/>
    </row>
    <row r="16" spans="1:20" ht="51" x14ac:dyDescent="0.2">
      <c r="A16" s="28" t="s">
        <v>84</v>
      </c>
      <c r="B16" s="28" t="s">
        <v>85</v>
      </c>
      <c r="C16" s="29" t="s">
        <v>86</v>
      </c>
      <c r="D16" s="30" t="s">
        <v>885</v>
      </c>
      <c r="E16" s="31" t="s">
        <v>123</v>
      </c>
      <c r="F16" s="12">
        <v>10.18</v>
      </c>
      <c r="G16" s="12">
        <v>23.86</v>
      </c>
      <c r="H16" s="32">
        <f t="shared" si="3"/>
        <v>34.04</v>
      </c>
      <c r="I16" s="32">
        <f t="shared" si="4"/>
        <v>40.72</v>
      </c>
      <c r="J16" s="32">
        <f t="shared" si="5"/>
        <v>95.44</v>
      </c>
      <c r="K16" s="32">
        <f t="shared" si="6"/>
        <v>136.16</v>
      </c>
      <c r="L16" s="1"/>
      <c r="M16" s="10" t="s">
        <v>49</v>
      </c>
      <c r="N16" s="11"/>
      <c r="O16" s="1"/>
      <c r="P16" s="1"/>
      <c r="Q16" s="1"/>
      <c r="R16" s="1"/>
      <c r="S16" s="1"/>
      <c r="T16" s="1"/>
    </row>
    <row r="17" spans="1:20" ht="51" x14ac:dyDescent="0.2">
      <c r="A17" s="19" t="s">
        <v>87</v>
      </c>
      <c r="B17" s="20" t="s">
        <v>88</v>
      </c>
      <c r="C17" s="49" t="s">
        <v>141</v>
      </c>
      <c r="D17" s="21" t="s">
        <v>885</v>
      </c>
      <c r="E17" s="22" t="s">
        <v>142</v>
      </c>
      <c r="F17" s="12">
        <v>2.6</v>
      </c>
      <c r="G17" s="12">
        <v>6.77</v>
      </c>
      <c r="H17" s="32">
        <f t="shared" si="3"/>
        <v>9.3699999999999992</v>
      </c>
      <c r="I17" s="32">
        <f t="shared" si="4"/>
        <v>449.9</v>
      </c>
      <c r="J17" s="32">
        <f t="shared" si="5"/>
        <v>1171.48</v>
      </c>
      <c r="K17" s="32">
        <f t="shared" si="6"/>
        <v>1621.38</v>
      </c>
      <c r="L17" s="1"/>
      <c r="M17" s="10" t="s">
        <v>49</v>
      </c>
      <c r="N17" s="11"/>
      <c r="O17" s="1"/>
      <c r="P17" s="1"/>
      <c r="Q17" s="1"/>
      <c r="R17" s="1"/>
      <c r="S17" s="1"/>
      <c r="T17" s="1"/>
    </row>
    <row r="18" spans="1:20" ht="63.75" x14ac:dyDescent="0.2">
      <c r="A18" s="19" t="s">
        <v>89</v>
      </c>
      <c r="B18" s="20" t="s">
        <v>90</v>
      </c>
      <c r="C18" s="49" t="s">
        <v>143</v>
      </c>
      <c r="D18" s="21" t="s">
        <v>886</v>
      </c>
      <c r="E18" s="22" t="s">
        <v>144</v>
      </c>
      <c r="F18" s="12">
        <v>49.72</v>
      </c>
      <c r="G18" s="12">
        <v>8.93</v>
      </c>
      <c r="H18" s="32">
        <f t="shared" si="3"/>
        <v>58.65</v>
      </c>
      <c r="I18" s="32">
        <f t="shared" si="4"/>
        <v>519.08000000000004</v>
      </c>
      <c r="J18" s="32">
        <f t="shared" si="5"/>
        <v>93.23</v>
      </c>
      <c r="K18" s="32">
        <f t="shared" si="6"/>
        <v>612.30999999999995</v>
      </c>
      <c r="L18" s="1"/>
      <c r="M18" s="1"/>
      <c r="N18" s="1"/>
    </row>
    <row r="19" spans="1:20" ht="45.75" customHeight="1" x14ac:dyDescent="0.2">
      <c r="A19" s="19" t="s">
        <v>91</v>
      </c>
      <c r="B19" s="20" t="s">
        <v>887</v>
      </c>
      <c r="C19" s="49" t="s">
        <v>888</v>
      </c>
      <c r="D19" s="21" t="s">
        <v>348</v>
      </c>
      <c r="E19" s="22">
        <v>1</v>
      </c>
      <c r="F19" s="12">
        <v>125.76</v>
      </c>
      <c r="G19" s="12">
        <v>401.44</v>
      </c>
      <c r="H19" s="32">
        <f t="shared" si="3"/>
        <v>527.20000000000005</v>
      </c>
      <c r="I19" s="32">
        <f t="shared" si="4"/>
        <v>125.76</v>
      </c>
      <c r="J19" s="32">
        <f t="shared" si="5"/>
        <v>401.44</v>
      </c>
      <c r="K19" s="32">
        <f t="shared" si="6"/>
        <v>527.20000000000005</v>
      </c>
      <c r="L19" s="1"/>
      <c r="M19" s="1"/>
      <c r="N19" s="1"/>
    </row>
    <row r="20" spans="1:20" ht="51" x14ac:dyDescent="0.2">
      <c r="A20" s="19" t="s">
        <v>93</v>
      </c>
      <c r="B20" s="20" t="s">
        <v>96</v>
      </c>
      <c r="C20" s="49" t="s">
        <v>97</v>
      </c>
      <c r="D20" s="21" t="s">
        <v>886</v>
      </c>
      <c r="E20" s="22" t="s">
        <v>147</v>
      </c>
      <c r="F20" s="12">
        <v>119.29</v>
      </c>
      <c r="G20" s="12">
        <v>212.79</v>
      </c>
      <c r="H20" s="32">
        <f t="shared" si="3"/>
        <v>332.08</v>
      </c>
      <c r="I20" s="32">
        <f t="shared" si="4"/>
        <v>281.52</v>
      </c>
      <c r="J20" s="32">
        <f t="shared" si="5"/>
        <v>502.18</v>
      </c>
      <c r="K20" s="32">
        <f t="shared" si="6"/>
        <v>783.7</v>
      </c>
      <c r="L20" s="1"/>
      <c r="M20" s="1"/>
      <c r="N20" s="1"/>
    </row>
    <row r="21" spans="1:20" ht="25.5" x14ac:dyDescent="0.2">
      <c r="A21" s="28" t="s">
        <v>95</v>
      </c>
      <c r="B21" s="28" t="s">
        <v>99</v>
      </c>
      <c r="C21" s="29" t="s">
        <v>100</v>
      </c>
      <c r="D21" s="30" t="s">
        <v>885</v>
      </c>
      <c r="E21" s="58" t="s">
        <v>148</v>
      </c>
      <c r="F21" s="12">
        <v>3.03</v>
      </c>
      <c r="G21" s="12">
        <v>7.73</v>
      </c>
      <c r="H21" s="32">
        <f t="shared" si="3"/>
        <v>10.76</v>
      </c>
      <c r="I21" s="32">
        <f t="shared" si="4"/>
        <v>55.99</v>
      </c>
      <c r="J21" s="32">
        <f t="shared" si="5"/>
        <v>142.85</v>
      </c>
      <c r="K21" s="32">
        <f t="shared" si="6"/>
        <v>198.84</v>
      </c>
      <c r="L21" s="1"/>
      <c r="M21" s="1"/>
      <c r="N21" s="1"/>
    </row>
    <row r="22" spans="1:20" ht="12.75" x14ac:dyDescent="0.2">
      <c r="A22" s="28" t="s">
        <v>98</v>
      </c>
      <c r="B22" s="28" t="s">
        <v>102</v>
      </c>
      <c r="C22" s="29" t="s">
        <v>103</v>
      </c>
      <c r="D22" s="30" t="s">
        <v>885</v>
      </c>
      <c r="E22" s="31" t="s">
        <v>125</v>
      </c>
      <c r="F22" s="12">
        <v>8.8800000000000008</v>
      </c>
      <c r="G22" s="12">
        <v>21.12</v>
      </c>
      <c r="H22" s="32">
        <f t="shared" si="3"/>
        <v>30</v>
      </c>
      <c r="I22" s="32">
        <f t="shared" si="4"/>
        <v>10.48</v>
      </c>
      <c r="J22" s="32">
        <f t="shared" si="5"/>
        <v>24.92</v>
      </c>
      <c r="K22" s="32">
        <f t="shared" si="6"/>
        <v>35.4</v>
      </c>
      <c r="L22" s="1"/>
      <c r="M22" s="10" t="s">
        <v>49</v>
      </c>
      <c r="N22" s="11"/>
      <c r="O22" s="1"/>
      <c r="P22" s="1"/>
      <c r="Q22" s="1"/>
      <c r="R22" s="1"/>
      <c r="S22" s="1"/>
      <c r="T22" s="1"/>
    </row>
    <row r="23" spans="1:20" ht="25.5" x14ac:dyDescent="0.2">
      <c r="A23" s="19" t="s">
        <v>101</v>
      </c>
      <c r="B23" s="20" t="s">
        <v>105</v>
      </c>
      <c r="C23" s="49" t="s">
        <v>106</v>
      </c>
      <c r="D23" s="21" t="s">
        <v>10</v>
      </c>
      <c r="E23" s="22" t="s">
        <v>126</v>
      </c>
      <c r="F23" s="12">
        <v>3.92</v>
      </c>
      <c r="G23" s="12">
        <v>10.31</v>
      </c>
      <c r="H23" s="32">
        <f t="shared" si="3"/>
        <v>14.23</v>
      </c>
      <c r="I23" s="32">
        <f t="shared" si="4"/>
        <v>19.600000000000001</v>
      </c>
      <c r="J23" s="32">
        <f t="shared" si="5"/>
        <v>51.55</v>
      </c>
      <c r="K23" s="32">
        <f t="shared" si="6"/>
        <v>71.150000000000006</v>
      </c>
      <c r="L23" s="1"/>
      <c r="M23" s="10" t="s">
        <v>49</v>
      </c>
      <c r="N23" s="11"/>
      <c r="O23" s="1"/>
      <c r="P23" s="1"/>
      <c r="Q23" s="1"/>
      <c r="R23" s="1"/>
      <c r="S23" s="1"/>
      <c r="T23" s="1"/>
    </row>
    <row r="24" spans="1:20" ht="51" x14ac:dyDescent="0.2">
      <c r="A24" s="19" t="s">
        <v>104</v>
      </c>
      <c r="B24" s="20" t="s">
        <v>108</v>
      </c>
      <c r="C24" s="49" t="s">
        <v>109</v>
      </c>
      <c r="D24" s="21" t="s">
        <v>10</v>
      </c>
      <c r="E24" s="22" t="s">
        <v>127</v>
      </c>
      <c r="F24" s="12">
        <v>2.86</v>
      </c>
      <c r="G24" s="12">
        <v>7.51</v>
      </c>
      <c r="H24" s="32">
        <f t="shared" si="3"/>
        <v>10.37</v>
      </c>
      <c r="I24" s="32">
        <f t="shared" si="4"/>
        <v>25.74</v>
      </c>
      <c r="J24" s="32">
        <f t="shared" si="5"/>
        <v>67.59</v>
      </c>
      <c r="K24" s="32">
        <f t="shared" si="6"/>
        <v>93.33</v>
      </c>
      <c r="L24" s="1"/>
      <c r="M24" s="1"/>
      <c r="N24" s="1"/>
    </row>
    <row r="25" spans="1:20" ht="38.25" x14ac:dyDescent="0.2">
      <c r="A25" s="19" t="s">
        <v>107</v>
      </c>
      <c r="B25" s="20" t="s">
        <v>111</v>
      </c>
      <c r="C25" s="49" t="s">
        <v>112</v>
      </c>
      <c r="D25" s="21" t="s">
        <v>10</v>
      </c>
      <c r="E25" s="22" t="s">
        <v>128</v>
      </c>
      <c r="F25" s="12">
        <v>2.86</v>
      </c>
      <c r="G25" s="12">
        <v>7.51</v>
      </c>
      <c r="H25" s="32">
        <f t="shared" si="3"/>
        <v>10.37</v>
      </c>
      <c r="I25" s="32">
        <f t="shared" si="4"/>
        <v>17.16</v>
      </c>
      <c r="J25" s="32">
        <f t="shared" si="5"/>
        <v>45.06</v>
      </c>
      <c r="K25" s="32">
        <f t="shared" si="6"/>
        <v>62.22</v>
      </c>
      <c r="L25" s="1"/>
      <c r="M25" s="1"/>
      <c r="N25" s="1"/>
    </row>
    <row r="26" spans="1:20" ht="76.5" x14ac:dyDescent="0.2">
      <c r="A26" s="19" t="s">
        <v>110</v>
      </c>
      <c r="B26" s="20" t="s">
        <v>149</v>
      </c>
      <c r="C26" s="49" t="s">
        <v>150</v>
      </c>
      <c r="D26" s="21" t="s">
        <v>122</v>
      </c>
      <c r="E26" s="22" t="s">
        <v>151</v>
      </c>
      <c r="F26" s="12">
        <v>124.33</v>
      </c>
      <c r="G26" s="12">
        <v>4.53</v>
      </c>
      <c r="H26" s="32">
        <f t="shared" si="3"/>
        <v>128.86000000000001</v>
      </c>
      <c r="I26" s="32">
        <f t="shared" si="4"/>
        <v>1491.96</v>
      </c>
      <c r="J26" s="32">
        <f t="shared" si="5"/>
        <v>54.36</v>
      </c>
      <c r="K26" s="32">
        <f t="shared" si="6"/>
        <v>1546.32</v>
      </c>
      <c r="L26" s="1"/>
      <c r="M26" s="1"/>
      <c r="N26" s="1"/>
    </row>
    <row r="27" spans="1:20" ht="51" x14ac:dyDescent="0.2">
      <c r="A27" s="28" t="s">
        <v>113</v>
      </c>
      <c r="B27" s="28" t="s">
        <v>152</v>
      </c>
      <c r="C27" s="29" t="s">
        <v>153</v>
      </c>
      <c r="D27" s="30" t="s">
        <v>154</v>
      </c>
      <c r="E27" s="31" t="s">
        <v>64</v>
      </c>
      <c r="F27" s="12">
        <v>92.36</v>
      </c>
      <c r="G27" s="12">
        <v>235.84</v>
      </c>
      <c r="H27" s="32">
        <f t="shared" si="3"/>
        <v>328.2</v>
      </c>
      <c r="I27" s="32">
        <f t="shared" si="4"/>
        <v>92.36</v>
      </c>
      <c r="J27" s="32">
        <f t="shared" si="5"/>
        <v>235.84</v>
      </c>
      <c r="K27" s="32">
        <f t="shared" si="6"/>
        <v>328.2</v>
      </c>
      <c r="L27" s="1"/>
      <c r="M27" s="1"/>
      <c r="N27" s="1"/>
    </row>
    <row r="28" spans="1:20" ht="25.5" x14ac:dyDescent="0.2">
      <c r="A28" s="28" t="s">
        <v>115</v>
      </c>
      <c r="B28" s="28" t="s">
        <v>155</v>
      </c>
      <c r="C28" s="29" t="s">
        <v>156</v>
      </c>
      <c r="D28" s="30" t="s">
        <v>122</v>
      </c>
      <c r="E28" s="31" t="s">
        <v>157</v>
      </c>
      <c r="F28" s="12">
        <v>2.36</v>
      </c>
      <c r="G28" s="12">
        <v>7.33</v>
      </c>
      <c r="H28" s="32">
        <f t="shared" si="3"/>
        <v>9.69</v>
      </c>
      <c r="I28" s="32">
        <f t="shared" si="4"/>
        <v>33.04</v>
      </c>
      <c r="J28" s="32">
        <f t="shared" si="5"/>
        <v>102.62</v>
      </c>
      <c r="K28" s="32">
        <f t="shared" si="6"/>
        <v>135.66</v>
      </c>
      <c r="L28" s="1"/>
      <c r="M28" s="10" t="s">
        <v>49</v>
      </c>
      <c r="N28" s="11"/>
      <c r="O28" s="1"/>
      <c r="P28" s="1"/>
      <c r="Q28" s="1"/>
      <c r="R28" s="1"/>
      <c r="S28" s="1"/>
      <c r="T28" s="1"/>
    </row>
    <row r="29" spans="1:20" ht="12.75" x14ac:dyDescent="0.2">
      <c r="A29" s="24" t="s">
        <v>187</v>
      </c>
      <c r="B29" s="25"/>
      <c r="C29" s="61" t="s">
        <v>188</v>
      </c>
      <c r="D29" s="26"/>
      <c r="E29" s="27"/>
      <c r="F29" s="69"/>
      <c r="G29" s="69"/>
      <c r="H29" s="18">
        <f>SUM(H30:H39)</f>
        <v>521.94000000000005</v>
      </c>
      <c r="I29" s="18">
        <f t="shared" ref="I29:K29" si="7">SUM(I30:I39)</f>
        <v>3726.54</v>
      </c>
      <c r="J29" s="18">
        <f t="shared" si="7"/>
        <v>5996.09</v>
      </c>
      <c r="K29" s="18">
        <f t="shared" si="7"/>
        <v>9722.6299999999992</v>
      </c>
      <c r="L29" s="1"/>
      <c r="M29" s="1"/>
      <c r="N29" s="1"/>
    </row>
    <row r="30" spans="1:20" ht="51" x14ac:dyDescent="0.2">
      <c r="A30" s="28" t="s">
        <v>159</v>
      </c>
      <c r="B30" s="28" t="s">
        <v>90</v>
      </c>
      <c r="C30" s="29" t="s">
        <v>92</v>
      </c>
      <c r="D30" s="30" t="s">
        <v>886</v>
      </c>
      <c r="E30" s="31" t="s">
        <v>124</v>
      </c>
      <c r="F30" s="46">
        <v>49.72</v>
      </c>
      <c r="G30" s="46">
        <v>8.93</v>
      </c>
      <c r="H30" s="32">
        <f t="shared" ref="H30:H114" si="8">F30+G30</f>
        <v>58.65</v>
      </c>
      <c r="I30" s="32">
        <f t="shared" ref="I30:I114" si="9">E30*F30</f>
        <v>154.13</v>
      </c>
      <c r="J30" s="32">
        <f t="shared" ref="J30:J114" si="10">E30*G30</f>
        <v>27.68</v>
      </c>
      <c r="K30" s="32">
        <f t="shared" ref="K30:K114" si="11">I30+J30</f>
        <v>181.81</v>
      </c>
      <c r="L30" s="1"/>
      <c r="M30" s="1"/>
      <c r="N30" s="1"/>
    </row>
    <row r="31" spans="1:20" ht="25.5" x14ac:dyDescent="0.2">
      <c r="A31" s="28" t="s">
        <v>160</v>
      </c>
      <c r="B31" s="28" t="s">
        <v>94</v>
      </c>
      <c r="C31" s="29" t="s">
        <v>130</v>
      </c>
      <c r="D31" s="30" t="s">
        <v>885</v>
      </c>
      <c r="E31" s="31" t="s">
        <v>161</v>
      </c>
      <c r="F31" s="46">
        <v>10.9</v>
      </c>
      <c r="G31" s="46">
        <v>29.46</v>
      </c>
      <c r="H31" s="32">
        <f t="shared" si="8"/>
        <v>40.36</v>
      </c>
      <c r="I31" s="32">
        <f t="shared" si="9"/>
        <v>217.78</v>
      </c>
      <c r="J31" s="32">
        <f t="shared" si="10"/>
        <v>588.61</v>
      </c>
      <c r="K31" s="32">
        <f t="shared" si="11"/>
        <v>806.39</v>
      </c>
      <c r="L31" s="1"/>
      <c r="M31" s="10" t="s">
        <v>49</v>
      </c>
      <c r="N31" s="11"/>
      <c r="O31" s="1"/>
      <c r="P31" s="1"/>
      <c r="Q31" s="1"/>
      <c r="R31" s="1"/>
      <c r="S31" s="1"/>
      <c r="T31" s="1"/>
    </row>
    <row r="32" spans="1:20" ht="76.5" x14ac:dyDescent="0.2">
      <c r="A32" s="19" t="s">
        <v>162</v>
      </c>
      <c r="B32" s="20" t="s">
        <v>96</v>
      </c>
      <c r="C32" s="49" t="s">
        <v>163</v>
      </c>
      <c r="D32" s="21" t="s">
        <v>886</v>
      </c>
      <c r="E32" s="22" t="s">
        <v>164</v>
      </c>
      <c r="F32" s="46">
        <v>119.29</v>
      </c>
      <c r="G32" s="46">
        <v>212.79</v>
      </c>
      <c r="H32" s="32">
        <f t="shared" si="8"/>
        <v>332.08</v>
      </c>
      <c r="I32" s="32">
        <f t="shared" si="9"/>
        <v>378.15</v>
      </c>
      <c r="J32" s="32">
        <f t="shared" si="10"/>
        <v>674.54</v>
      </c>
      <c r="K32" s="32">
        <f t="shared" si="11"/>
        <v>1052.69</v>
      </c>
      <c r="L32" s="1"/>
      <c r="M32" s="10" t="s">
        <v>49</v>
      </c>
      <c r="N32" s="11"/>
      <c r="O32" s="1"/>
      <c r="P32" s="1"/>
      <c r="Q32" s="1"/>
      <c r="R32" s="1"/>
      <c r="S32" s="1"/>
      <c r="T32" s="1"/>
    </row>
    <row r="33" spans="1:20" ht="25.5" x14ac:dyDescent="0.2">
      <c r="A33" s="19" t="s">
        <v>165</v>
      </c>
      <c r="B33" s="20" t="s">
        <v>166</v>
      </c>
      <c r="C33" s="49" t="s">
        <v>167</v>
      </c>
      <c r="D33" s="21" t="s">
        <v>122</v>
      </c>
      <c r="E33" s="22" t="s">
        <v>168</v>
      </c>
      <c r="F33" s="46">
        <v>20.07</v>
      </c>
      <c r="G33" s="46">
        <v>19.8</v>
      </c>
      <c r="H33" s="32">
        <f t="shared" si="8"/>
        <v>39.869999999999997</v>
      </c>
      <c r="I33" s="32">
        <f t="shared" si="9"/>
        <v>1734.05</v>
      </c>
      <c r="J33" s="32">
        <f t="shared" si="10"/>
        <v>1710.72</v>
      </c>
      <c r="K33" s="32">
        <f t="shared" si="11"/>
        <v>3444.77</v>
      </c>
      <c r="L33" s="1"/>
      <c r="M33" s="1"/>
      <c r="N33" s="1"/>
    </row>
    <row r="34" spans="1:20" ht="51" x14ac:dyDescent="0.2">
      <c r="A34" s="19" t="s">
        <v>169</v>
      </c>
      <c r="B34" s="20" t="s">
        <v>74</v>
      </c>
      <c r="C34" s="49" t="s">
        <v>114</v>
      </c>
      <c r="D34" s="21" t="s">
        <v>885</v>
      </c>
      <c r="E34" s="22" t="s">
        <v>129</v>
      </c>
      <c r="F34" s="46">
        <v>4.18</v>
      </c>
      <c r="G34" s="46">
        <v>10.08</v>
      </c>
      <c r="H34" s="32">
        <f t="shared" si="8"/>
        <v>14.26</v>
      </c>
      <c r="I34" s="32">
        <f t="shared" si="9"/>
        <v>1060.8399999999999</v>
      </c>
      <c r="J34" s="32">
        <f t="shared" si="10"/>
        <v>2558.1999999999998</v>
      </c>
      <c r="K34" s="32">
        <f t="shared" si="11"/>
        <v>3619.04</v>
      </c>
      <c r="L34" s="1"/>
      <c r="M34" s="1"/>
      <c r="N34" s="1"/>
    </row>
    <row r="35" spans="1:20" ht="25.5" x14ac:dyDescent="0.2">
      <c r="A35" s="19" t="s">
        <v>170</v>
      </c>
      <c r="B35" s="20" t="s">
        <v>116</v>
      </c>
      <c r="C35" s="49" t="s">
        <v>117</v>
      </c>
      <c r="D35" s="21" t="s">
        <v>122</v>
      </c>
      <c r="E35" s="22" t="s">
        <v>171</v>
      </c>
      <c r="F35" s="46">
        <v>1.77</v>
      </c>
      <c r="G35" s="46">
        <v>4</v>
      </c>
      <c r="H35" s="32">
        <f t="shared" si="8"/>
        <v>5.77</v>
      </c>
      <c r="I35" s="32">
        <f t="shared" si="9"/>
        <v>34.340000000000003</v>
      </c>
      <c r="J35" s="32">
        <f t="shared" si="10"/>
        <v>77.599999999999994</v>
      </c>
      <c r="K35" s="32">
        <f t="shared" si="11"/>
        <v>111.94</v>
      </c>
      <c r="L35" s="1"/>
      <c r="M35" s="1"/>
      <c r="N35" s="1"/>
    </row>
    <row r="36" spans="1:20" ht="38.25" x14ac:dyDescent="0.2">
      <c r="A36" s="28" t="s">
        <v>172</v>
      </c>
      <c r="B36" s="28" t="s">
        <v>173</v>
      </c>
      <c r="C36" s="29" t="s">
        <v>174</v>
      </c>
      <c r="D36" s="30" t="s">
        <v>885</v>
      </c>
      <c r="E36" s="51" t="s">
        <v>175</v>
      </c>
      <c r="F36" s="46">
        <v>3.03</v>
      </c>
      <c r="G36" s="46">
        <v>7.73</v>
      </c>
      <c r="H36" s="32">
        <f t="shared" si="8"/>
        <v>10.76</v>
      </c>
      <c r="I36" s="32">
        <f t="shared" si="9"/>
        <v>6.36</v>
      </c>
      <c r="J36" s="32">
        <f t="shared" si="10"/>
        <v>16.23</v>
      </c>
      <c r="K36" s="32">
        <f t="shared" si="11"/>
        <v>22.59</v>
      </c>
      <c r="L36" s="1"/>
      <c r="M36" s="1"/>
      <c r="N36" s="1"/>
    </row>
    <row r="37" spans="1:20" ht="25.5" x14ac:dyDescent="0.2">
      <c r="A37" s="19" t="s">
        <v>176</v>
      </c>
      <c r="B37" s="20" t="s">
        <v>177</v>
      </c>
      <c r="C37" s="33" t="s">
        <v>178</v>
      </c>
      <c r="D37" s="21" t="s">
        <v>885</v>
      </c>
      <c r="E37" s="22" t="s">
        <v>179</v>
      </c>
      <c r="F37" s="46">
        <v>1.1200000000000001</v>
      </c>
      <c r="G37" s="46">
        <v>2.88</v>
      </c>
      <c r="H37" s="32">
        <f t="shared" si="8"/>
        <v>4</v>
      </c>
      <c r="I37" s="32">
        <f t="shared" si="9"/>
        <v>44.69</v>
      </c>
      <c r="J37" s="32">
        <f t="shared" si="10"/>
        <v>114.91</v>
      </c>
      <c r="K37" s="32">
        <f t="shared" si="11"/>
        <v>159.6</v>
      </c>
      <c r="L37" s="1"/>
      <c r="M37" s="1"/>
      <c r="N37" s="1"/>
    </row>
    <row r="38" spans="1:20" ht="63.75" x14ac:dyDescent="0.2">
      <c r="A38" s="19" t="s">
        <v>180</v>
      </c>
      <c r="B38" s="20" t="s">
        <v>181</v>
      </c>
      <c r="C38" s="33" t="s">
        <v>182</v>
      </c>
      <c r="D38" s="21" t="s">
        <v>885</v>
      </c>
      <c r="E38" s="22" t="s">
        <v>183</v>
      </c>
      <c r="F38" s="46">
        <v>1.1200000000000001</v>
      </c>
      <c r="G38" s="46">
        <v>2.88</v>
      </c>
      <c r="H38" s="32">
        <f t="shared" si="8"/>
        <v>4</v>
      </c>
      <c r="I38" s="32">
        <f t="shared" si="9"/>
        <v>22.4</v>
      </c>
      <c r="J38" s="32">
        <f t="shared" si="10"/>
        <v>57.6</v>
      </c>
      <c r="K38" s="32">
        <f t="shared" si="11"/>
        <v>80</v>
      </c>
      <c r="L38" s="1"/>
      <c r="M38" s="1"/>
      <c r="N38" s="1"/>
    </row>
    <row r="39" spans="1:20" ht="51" x14ac:dyDescent="0.2">
      <c r="A39" s="28" t="s">
        <v>184</v>
      </c>
      <c r="B39" s="28" t="s">
        <v>185</v>
      </c>
      <c r="C39" s="29" t="s">
        <v>186</v>
      </c>
      <c r="D39" s="30" t="s">
        <v>885</v>
      </c>
      <c r="E39" s="31" t="s">
        <v>183</v>
      </c>
      <c r="F39" s="46">
        <v>3.69</v>
      </c>
      <c r="G39" s="46">
        <v>8.5</v>
      </c>
      <c r="H39" s="32">
        <f t="shared" si="8"/>
        <v>12.19</v>
      </c>
      <c r="I39" s="32">
        <f t="shared" si="9"/>
        <v>73.8</v>
      </c>
      <c r="J39" s="32">
        <f t="shared" si="10"/>
        <v>170</v>
      </c>
      <c r="K39" s="32">
        <f t="shared" si="11"/>
        <v>243.8</v>
      </c>
      <c r="L39" s="1"/>
      <c r="M39" s="1"/>
      <c r="N39" s="1"/>
    </row>
    <row r="40" spans="1:20" ht="25.5" x14ac:dyDescent="0.2">
      <c r="A40" s="24" t="s">
        <v>189</v>
      </c>
      <c r="B40" s="25"/>
      <c r="C40" s="61" t="s">
        <v>190</v>
      </c>
      <c r="D40" s="26"/>
      <c r="E40" s="27"/>
      <c r="F40" s="69"/>
      <c r="G40" s="69"/>
      <c r="H40" s="18">
        <f>SUM(H41:H43)</f>
        <v>145.06</v>
      </c>
      <c r="I40" s="18">
        <f t="shared" ref="I40:K40" si="12">SUM(I41:I43)</f>
        <v>1189.79</v>
      </c>
      <c r="J40" s="18">
        <f t="shared" si="12"/>
        <v>1101.77</v>
      </c>
      <c r="K40" s="18">
        <f t="shared" si="12"/>
        <v>2291.56</v>
      </c>
      <c r="L40" s="1"/>
      <c r="M40" s="1"/>
      <c r="N40" s="1"/>
    </row>
    <row r="41" spans="1:20" ht="63.75" x14ac:dyDescent="0.2">
      <c r="A41" s="28" t="s">
        <v>191</v>
      </c>
      <c r="B41" s="28" t="s">
        <v>192</v>
      </c>
      <c r="C41" s="29" t="s">
        <v>193</v>
      </c>
      <c r="D41" s="30" t="s">
        <v>885</v>
      </c>
      <c r="E41" s="31" t="s">
        <v>194</v>
      </c>
      <c r="F41" s="46">
        <v>50.36</v>
      </c>
      <c r="G41" s="46">
        <v>40.840000000000003</v>
      </c>
      <c r="H41" s="32">
        <f t="shared" ref="H41:H43" si="13">F41+G41</f>
        <v>91.2</v>
      </c>
      <c r="I41" s="32">
        <f t="shared" ref="I41:I43" si="14">E41*F41</f>
        <v>580.15</v>
      </c>
      <c r="J41" s="32">
        <f t="shared" ref="J41:J43" si="15">E41*G41</f>
        <v>470.48</v>
      </c>
      <c r="K41" s="32">
        <f t="shared" ref="K41:K43" si="16">I41+J41</f>
        <v>1050.6300000000001</v>
      </c>
      <c r="L41" s="1"/>
      <c r="M41" s="1"/>
      <c r="N41" s="1"/>
    </row>
    <row r="42" spans="1:20" ht="63.75" x14ac:dyDescent="0.2">
      <c r="A42" s="28" t="s">
        <v>195</v>
      </c>
      <c r="B42" s="28" t="s">
        <v>196</v>
      </c>
      <c r="C42" s="29" t="s">
        <v>197</v>
      </c>
      <c r="D42" s="30" t="s">
        <v>885</v>
      </c>
      <c r="E42" s="31" t="s">
        <v>198</v>
      </c>
      <c r="F42" s="46">
        <v>3.05</v>
      </c>
      <c r="G42" s="46">
        <v>4.53</v>
      </c>
      <c r="H42" s="32">
        <f t="shared" si="13"/>
        <v>7.58</v>
      </c>
      <c r="I42" s="32">
        <f t="shared" si="14"/>
        <v>70.27</v>
      </c>
      <c r="J42" s="32">
        <f t="shared" si="15"/>
        <v>104.37</v>
      </c>
      <c r="K42" s="32">
        <f t="shared" si="16"/>
        <v>174.64</v>
      </c>
      <c r="L42" s="1"/>
      <c r="M42" s="10" t="s">
        <v>49</v>
      </c>
      <c r="N42" s="11"/>
      <c r="O42" s="1"/>
      <c r="P42" s="1"/>
      <c r="Q42" s="1"/>
      <c r="R42" s="1"/>
      <c r="S42" s="1"/>
      <c r="T42" s="1"/>
    </row>
    <row r="43" spans="1:20" ht="76.5" x14ac:dyDescent="0.2">
      <c r="A43" s="19" t="s">
        <v>199</v>
      </c>
      <c r="B43" s="20" t="s">
        <v>200</v>
      </c>
      <c r="C43" s="49" t="s">
        <v>201</v>
      </c>
      <c r="D43" s="21" t="s">
        <v>885</v>
      </c>
      <c r="E43" s="22" t="s">
        <v>198</v>
      </c>
      <c r="F43" s="46">
        <v>23.41</v>
      </c>
      <c r="G43" s="46">
        <v>22.87</v>
      </c>
      <c r="H43" s="32">
        <f t="shared" si="13"/>
        <v>46.28</v>
      </c>
      <c r="I43" s="32">
        <f t="shared" si="14"/>
        <v>539.37</v>
      </c>
      <c r="J43" s="32">
        <f t="shared" si="15"/>
        <v>526.91999999999996</v>
      </c>
      <c r="K43" s="32">
        <f t="shared" si="16"/>
        <v>1066.29</v>
      </c>
      <c r="L43" s="1"/>
      <c r="M43" s="10" t="s">
        <v>49</v>
      </c>
      <c r="N43" s="11"/>
      <c r="O43" s="1"/>
      <c r="P43" s="1"/>
      <c r="Q43" s="1"/>
      <c r="R43" s="1"/>
      <c r="S43" s="1"/>
      <c r="T43" s="1"/>
    </row>
    <row r="44" spans="1:20" ht="12.75" x14ac:dyDescent="0.2">
      <c r="A44" s="24" t="s">
        <v>202</v>
      </c>
      <c r="B44" s="25"/>
      <c r="C44" s="61" t="s">
        <v>203</v>
      </c>
      <c r="D44" s="26"/>
      <c r="E44" s="27"/>
      <c r="F44" s="69"/>
      <c r="G44" s="69"/>
      <c r="H44" s="18"/>
      <c r="I44" s="18"/>
      <c r="J44" s="18"/>
      <c r="K44" s="18"/>
      <c r="L44" s="1"/>
      <c r="M44" s="1"/>
      <c r="N44" s="1"/>
    </row>
    <row r="45" spans="1:20" ht="25.5" x14ac:dyDescent="0.2">
      <c r="A45" s="52" t="s">
        <v>205</v>
      </c>
      <c r="B45" s="53"/>
      <c r="C45" s="68" t="s">
        <v>206</v>
      </c>
      <c r="D45" s="54"/>
      <c r="E45" s="55"/>
      <c r="F45" s="70"/>
      <c r="G45" s="70"/>
      <c r="H45" s="56">
        <f>SUM(H46:H47)</f>
        <v>1763.33</v>
      </c>
      <c r="I45" s="56">
        <f t="shared" ref="I45:K45" si="17">SUM(I46:I47)</f>
        <v>0</v>
      </c>
      <c r="J45" s="56">
        <f t="shared" si="17"/>
        <v>34576.589999999997</v>
      </c>
      <c r="K45" s="56">
        <f t="shared" si="17"/>
        <v>34576.589999999997</v>
      </c>
      <c r="L45" s="1"/>
      <c r="M45" s="60"/>
      <c r="N45" s="1"/>
    </row>
    <row r="46" spans="1:20" ht="51" x14ac:dyDescent="0.2">
      <c r="A46" s="28" t="s">
        <v>218</v>
      </c>
      <c r="B46" s="28" t="s">
        <v>207</v>
      </c>
      <c r="C46" s="29" t="s">
        <v>208</v>
      </c>
      <c r="D46" s="30" t="s">
        <v>10</v>
      </c>
      <c r="E46" s="31">
        <v>23</v>
      </c>
      <c r="F46" s="46">
        <v>0</v>
      </c>
      <c r="G46" s="46">
        <v>1303.33</v>
      </c>
      <c r="H46" s="32">
        <f t="shared" ref="H46:H54" si="18">F46+G46</f>
        <v>1303.33</v>
      </c>
      <c r="I46" s="32">
        <f t="shared" ref="I46:I54" si="19">E46*F46</f>
        <v>0</v>
      </c>
      <c r="J46" s="32">
        <f t="shared" ref="J46:J54" si="20">E46*G46</f>
        <v>29976.59</v>
      </c>
      <c r="K46" s="32">
        <f t="shared" ref="K46:K54" si="21">I46+J46</f>
        <v>29976.59</v>
      </c>
      <c r="L46" s="1"/>
      <c r="M46" s="1"/>
      <c r="N46" s="1"/>
    </row>
    <row r="47" spans="1:20" ht="51" x14ac:dyDescent="0.2">
      <c r="A47" s="28" t="s">
        <v>219</v>
      </c>
      <c r="B47" s="28" t="s">
        <v>207</v>
      </c>
      <c r="C47" s="29" t="s">
        <v>209</v>
      </c>
      <c r="D47" s="30" t="s">
        <v>10</v>
      </c>
      <c r="E47" s="31">
        <v>10</v>
      </c>
      <c r="F47" s="46">
        <v>0</v>
      </c>
      <c r="G47" s="46">
        <v>460</v>
      </c>
      <c r="H47" s="32">
        <f t="shared" si="18"/>
        <v>460</v>
      </c>
      <c r="I47" s="32">
        <f t="shared" si="19"/>
        <v>0</v>
      </c>
      <c r="J47" s="32">
        <f t="shared" si="20"/>
        <v>4600</v>
      </c>
      <c r="K47" s="32">
        <f t="shared" si="21"/>
        <v>4600</v>
      </c>
      <c r="L47" s="1"/>
      <c r="M47" s="10" t="s">
        <v>49</v>
      </c>
      <c r="N47" s="11"/>
      <c r="O47" s="1"/>
      <c r="P47" s="1"/>
      <c r="Q47" s="1"/>
      <c r="R47" s="1"/>
      <c r="S47" s="1"/>
      <c r="T47" s="1"/>
    </row>
    <row r="48" spans="1:20" ht="12.75" x14ac:dyDescent="0.2">
      <c r="A48" s="52" t="s">
        <v>220</v>
      </c>
      <c r="B48" s="53"/>
      <c r="C48" s="68" t="s">
        <v>210</v>
      </c>
      <c r="D48" s="54"/>
      <c r="E48" s="55"/>
      <c r="F48" s="70"/>
      <c r="G48" s="70"/>
      <c r="H48" s="56">
        <f>SUM(H49:H50)</f>
        <v>6290</v>
      </c>
      <c r="I48" s="56">
        <f t="shared" ref="I48:K48" si="22">SUM(I49:I50)</f>
        <v>40103.300000000003</v>
      </c>
      <c r="J48" s="56">
        <f t="shared" si="22"/>
        <v>69033.41</v>
      </c>
      <c r="K48" s="56">
        <f t="shared" si="22"/>
        <v>109136.71</v>
      </c>
      <c r="L48" s="1"/>
      <c r="M48" s="1"/>
      <c r="N48" s="1"/>
    </row>
    <row r="49" spans="1:20" ht="76.5" x14ac:dyDescent="0.2">
      <c r="A49" s="28" t="s">
        <v>221</v>
      </c>
      <c r="B49" s="28" t="s">
        <v>207</v>
      </c>
      <c r="C49" s="33" t="s">
        <v>213</v>
      </c>
      <c r="D49" s="30" t="s">
        <v>10</v>
      </c>
      <c r="E49" s="31">
        <v>23</v>
      </c>
      <c r="F49" s="46">
        <v>1290</v>
      </c>
      <c r="G49" s="46">
        <v>2266.67</v>
      </c>
      <c r="H49" s="32">
        <f t="shared" ref="H49:H50" si="23">F49+G49</f>
        <v>3556.67</v>
      </c>
      <c r="I49" s="32">
        <f t="shared" ref="I49:I50" si="24">E49*F49</f>
        <v>29670</v>
      </c>
      <c r="J49" s="32">
        <f t="shared" ref="J49:J50" si="25">E49*G49</f>
        <v>52133.41</v>
      </c>
      <c r="K49" s="32">
        <f t="shared" ref="K49:K50" si="26">I49+J49</f>
        <v>81803.41</v>
      </c>
      <c r="L49" s="1"/>
      <c r="M49" s="1"/>
      <c r="N49" s="1"/>
    </row>
    <row r="50" spans="1:20" ht="76.5" x14ac:dyDescent="0.2">
      <c r="A50" s="28" t="s">
        <v>222</v>
      </c>
      <c r="B50" s="28" t="s">
        <v>207</v>
      </c>
      <c r="C50" s="29" t="s">
        <v>214</v>
      </c>
      <c r="D50" s="30" t="s">
        <v>10</v>
      </c>
      <c r="E50" s="31">
        <v>10</v>
      </c>
      <c r="F50" s="46">
        <v>1043.33</v>
      </c>
      <c r="G50" s="46">
        <v>1690</v>
      </c>
      <c r="H50" s="32">
        <f t="shared" si="23"/>
        <v>2733.33</v>
      </c>
      <c r="I50" s="32">
        <f t="shared" si="24"/>
        <v>10433.299999999999</v>
      </c>
      <c r="J50" s="32">
        <f t="shared" si="25"/>
        <v>16900</v>
      </c>
      <c r="K50" s="32">
        <f t="shared" si="26"/>
        <v>27333.3</v>
      </c>
      <c r="L50" s="1"/>
      <c r="M50" s="10" t="s">
        <v>49</v>
      </c>
      <c r="N50" s="11"/>
      <c r="O50" s="1"/>
      <c r="P50" s="1"/>
      <c r="Q50" s="1"/>
      <c r="R50" s="1"/>
      <c r="S50" s="1"/>
      <c r="T50" s="1"/>
    </row>
    <row r="51" spans="1:20" ht="12.75" x14ac:dyDescent="0.2">
      <c r="A51" s="52" t="s">
        <v>223</v>
      </c>
      <c r="B51" s="53"/>
      <c r="C51" s="68" t="s">
        <v>212</v>
      </c>
      <c r="D51" s="54"/>
      <c r="E51" s="55"/>
      <c r="F51" s="70"/>
      <c r="G51" s="70"/>
      <c r="H51" s="56">
        <f>SUM(H52:H54)</f>
        <v>53753.34</v>
      </c>
      <c r="I51" s="56">
        <f t="shared" ref="I51:K51" si="27">SUM(I52:I54)</f>
        <v>54160</v>
      </c>
      <c r="J51" s="56">
        <f t="shared" si="27"/>
        <v>23780.03</v>
      </c>
      <c r="K51" s="56">
        <f t="shared" si="27"/>
        <v>77940.03</v>
      </c>
      <c r="L51" s="1"/>
      <c r="M51" s="1"/>
      <c r="N51" s="1"/>
    </row>
    <row r="52" spans="1:20" ht="63.75" x14ac:dyDescent="0.2">
      <c r="A52" s="28" t="s">
        <v>223</v>
      </c>
      <c r="B52" s="28" t="s">
        <v>207</v>
      </c>
      <c r="C52" s="33" t="s">
        <v>215</v>
      </c>
      <c r="D52" s="30" t="s">
        <v>10</v>
      </c>
      <c r="E52" s="31">
        <v>2</v>
      </c>
      <c r="F52" s="46">
        <v>0</v>
      </c>
      <c r="G52" s="46">
        <v>6266.67</v>
      </c>
      <c r="H52" s="32">
        <f t="shared" ref="H52:H53" si="28">F52+G52</f>
        <v>6266.67</v>
      </c>
      <c r="I52" s="32">
        <f t="shared" ref="I52:I53" si="29">E52*F52</f>
        <v>0</v>
      </c>
      <c r="J52" s="32">
        <f t="shared" ref="J52:J53" si="30">E52*G52</f>
        <v>12533.34</v>
      </c>
      <c r="K52" s="32">
        <f t="shared" ref="K52:K53" si="31">I52+J52</f>
        <v>12533.34</v>
      </c>
      <c r="L52" s="1"/>
      <c r="M52" s="1"/>
      <c r="N52" s="1"/>
    </row>
    <row r="53" spans="1:20" ht="63.75" x14ac:dyDescent="0.2">
      <c r="A53" s="28" t="s">
        <v>224</v>
      </c>
      <c r="B53" s="28" t="s">
        <v>207</v>
      </c>
      <c r="C53" s="29" t="s">
        <v>216</v>
      </c>
      <c r="D53" s="30" t="s">
        <v>10</v>
      </c>
      <c r="E53" s="31">
        <v>7</v>
      </c>
      <c r="F53" s="46">
        <v>1380</v>
      </c>
      <c r="G53" s="46">
        <v>1606.67</v>
      </c>
      <c r="H53" s="32">
        <f t="shared" si="28"/>
        <v>2986.67</v>
      </c>
      <c r="I53" s="32">
        <f t="shared" si="29"/>
        <v>9660</v>
      </c>
      <c r="J53" s="32">
        <f t="shared" si="30"/>
        <v>11246.69</v>
      </c>
      <c r="K53" s="32">
        <f t="shared" si="31"/>
        <v>20906.689999999999</v>
      </c>
      <c r="L53" s="1"/>
      <c r="M53" s="10" t="s">
        <v>49</v>
      </c>
      <c r="N53" s="11"/>
      <c r="O53" s="1"/>
      <c r="P53" s="1"/>
      <c r="Q53" s="1"/>
      <c r="R53" s="1"/>
      <c r="S53" s="1"/>
      <c r="T53" s="1"/>
    </row>
    <row r="54" spans="1:20" ht="216.75" x14ac:dyDescent="0.2">
      <c r="A54" s="28" t="s">
        <v>225</v>
      </c>
      <c r="B54" s="20" t="s">
        <v>207</v>
      </c>
      <c r="C54" s="29" t="s">
        <v>217</v>
      </c>
      <c r="D54" s="21" t="s">
        <v>211</v>
      </c>
      <c r="E54" s="22">
        <v>1</v>
      </c>
      <c r="F54" s="46">
        <v>44500</v>
      </c>
      <c r="G54" s="46">
        <v>0</v>
      </c>
      <c r="H54" s="32">
        <f t="shared" si="18"/>
        <v>44500</v>
      </c>
      <c r="I54" s="32">
        <f t="shared" si="19"/>
        <v>44500</v>
      </c>
      <c r="J54" s="32">
        <f t="shared" si="20"/>
        <v>0</v>
      </c>
      <c r="K54" s="32">
        <f t="shared" si="21"/>
        <v>44500</v>
      </c>
      <c r="L54" s="1"/>
      <c r="M54" s="10" t="s">
        <v>49</v>
      </c>
      <c r="N54" s="11"/>
      <c r="O54" s="1"/>
      <c r="P54" s="1"/>
      <c r="Q54" s="1"/>
      <c r="R54" s="1"/>
      <c r="S54" s="1"/>
      <c r="T54" s="1"/>
    </row>
    <row r="55" spans="1:20" ht="12.75" x14ac:dyDescent="0.2">
      <c r="A55" s="24" t="s">
        <v>226</v>
      </c>
      <c r="B55" s="25"/>
      <c r="C55" s="61" t="s">
        <v>227</v>
      </c>
      <c r="D55" s="26"/>
      <c r="E55" s="27"/>
      <c r="F55" s="69"/>
      <c r="G55" s="69"/>
      <c r="H55" s="18"/>
      <c r="I55" s="18"/>
      <c r="J55" s="18"/>
      <c r="K55" s="18"/>
      <c r="L55" s="1"/>
      <c r="M55" s="59"/>
      <c r="N55" s="11"/>
      <c r="O55" s="1"/>
      <c r="P55" s="1"/>
      <c r="Q55" s="1"/>
      <c r="R55" s="1"/>
      <c r="S55" s="1"/>
      <c r="T55" s="1"/>
    </row>
    <row r="56" spans="1:20" ht="25.5" x14ac:dyDescent="0.2">
      <c r="A56" s="52" t="s">
        <v>229</v>
      </c>
      <c r="B56" s="53"/>
      <c r="C56" s="68" t="s">
        <v>228</v>
      </c>
      <c r="D56" s="54"/>
      <c r="E56" s="55"/>
      <c r="F56" s="70"/>
      <c r="G56" s="70"/>
      <c r="H56" s="56">
        <f>SUM(H57:H58)</f>
        <v>48636.17</v>
      </c>
      <c r="I56" s="56">
        <f t="shared" ref="I56:K56" si="32">SUM(I57:I58)</f>
        <v>27130.880000000001</v>
      </c>
      <c r="J56" s="56">
        <f t="shared" si="32"/>
        <v>25078.79</v>
      </c>
      <c r="K56" s="56">
        <f t="shared" si="32"/>
        <v>52209.67</v>
      </c>
      <c r="L56" s="1"/>
      <c r="M56" s="10" t="s">
        <v>49</v>
      </c>
      <c r="N56" s="11"/>
      <c r="O56" s="1"/>
      <c r="P56" s="1"/>
      <c r="Q56" s="1"/>
      <c r="R56" s="1"/>
      <c r="S56" s="1"/>
      <c r="T56" s="1"/>
    </row>
    <row r="57" spans="1:20" ht="38.25" x14ac:dyDescent="0.2">
      <c r="A57" s="19" t="s">
        <v>233</v>
      </c>
      <c r="B57" s="20" t="s">
        <v>230</v>
      </c>
      <c r="C57" s="49" t="s">
        <v>231</v>
      </c>
      <c r="D57" s="21" t="s">
        <v>885</v>
      </c>
      <c r="E57" s="22" t="s">
        <v>232</v>
      </c>
      <c r="F57" s="46">
        <v>150</v>
      </c>
      <c r="G57" s="46">
        <v>4.63</v>
      </c>
      <c r="H57" s="32">
        <f t="shared" si="8"/>
        <v>154.63</v>
      </c>
      <c r="I57" s="32">
        <f t="shared" si="9"/>
        <v>3616.5</v>
      </c>
      <c r="J57" s="32">
        <f t="shared" si="10"/>
        <v>111.63</v>
      </c>
      <c r="K57" s="32">
        <f t="shared" si="11"/>
        <v>3728.13</v>
      </c>
      <c r="L57" s="1"/>
      <c r="M57" s="1"/>
      <c r="N57" s="1"/>
    </row>
    <row r="58" spans="1:20" ht="191.25" x14ac:dyDescent="0.2">
      <c r="A58" s="19" t="s">
        <v>234</v>
      </c>
      <c r="B58" s="20" t="s">
        <v>207</v>
      </c>
      <c r="C58" s="29" t="s">
        <v>889</v>
      </c>
      <c r="D58" s="21" t="s">
        <v>211</v>
      </c>
      <c r="E58" s="22">
        <v>1</v>
      </c>
      <c r="F58" s="46">
        <v>23514.38</v>
      </c>
      <c r="G58" s="46">
        <v>24967.16</v>
      </c>
      <c r="H58" s="32">
        <f t="shared" si="8"/>
        <v>48481.54</v>
      </c>
      <c r="I58" s="32">
        <f t="shared" si="9"/>
        <v>23514.38</v>
      </c>
      <c r="J58" s="32">
        <f t="shared" si="10"/>
        <v>24967.16</v>
      </c>
      <c r="K58" s="32">
        <f t="shared" si="11"/>
        <v>48481.54</v>
      </c>
      <c r="L58" s="1"/>
      <c r="M58" s="57"/>
      <c r="N58" s="1"/>
    </row>
    <row r="59" spans="1:20" ht="25.5" x14ac:dyDescent="0.2">
      <c r="A59" s="52" t="s">
        <v>235</v>
      </c>
      <c r="B59" s="53"/>
      <c r="C59" s="68" t="s">
        <v>236</v>
      </c>
      <c r="D59" s="54"/>
      <c r="E59" s="55"/>
      <c r="F59" s="70"/>
      <c r="G59" s="70"/>
      <c r="H59" s="56">
        <f>SUM(H60)</f>
        <v>264317.93</v>
      </c>
      <c r="I59" s="56">
        <f t="shared" ref="I59:K59" si="33">SUM(I60)</f>
        <v>138745.12</v>
      </c>
      <c r="J59" s="56">
        <f t="shared" si="33"/>
        <v>125572.81</v>
      </c>
      <c r="K59" s="56">
        <f t="shared" si="33"/>
        <v>264317.93</v>
      </c>
      <c r="L59" s="1"/>
      <c r="M59" s="1"/>
      <c r="N59" s="1"/>
    </row>
    <row r="60" spans="1:20" ht="153" x14ac:dyDescent="0.2">
      <c r="A60" s="19" t="s">
        <v>237</v>
      </c>
      <c r="B60" s="20" t="s">
        <v>207</v>
      </c>
      <c r="C60" s="29" t="s">
        <v>890</v>
      </c>
      <c r="D60" s="21" t="s">
        <v>211</v>
      </c>
      <c r="E60" s="22">
        <v>1</v>
      </c>
      <c r="F60" s="46">
        <v>138745.12</v>
      </c>
      <c r="G60" s="46">
        <v>125572.81</v>
      </c>
      <c r="H60" s="32">
        <f t="shared" ref="H60" si="34">F60+G60</f>
        <v>264317.93</v>
      </c>
      <c r="I60" s="32">
        <f t="shared" ref="I60" si="35">E60*F60</f>
        <v>138745.12</v>
      </c>
      <c r="J60" s="32">
        <f t="shared" ref="J60" si="36">E60*G60</f>
        <v>125572.81</v>
      </c>
      <c r="K60" s="32">
        <f t="shared" ref="K60" si="37">I60+J60</f>
        <v>264317.93</v>
      </c>
      <c r="L60" s="1"/>
      <c r="M60" s="1"/>
      <c r="N60" s="1"/>
    </row>
    <row r="61" spans="1:20" ht="25.5" x14ac:dyDescent="0.2">
      <c r="A61" s="52" t="s">
        <v>241</v>
      </c>
      <c r="B61" s="53"/>
      <c r="C61" s="68" t="s">
        <v>238</v>
      </c>
      <c r="D61" s="54"/>
      <c r="E61" s="55"/>
      <c r="F61" s="70"/>
      <c r="G61" s="70"/>
      <c r="H61" s="56">
        <f>SUM(H62)</f>
        <v>207263.9</v>
      </c>
      <c r="I61" s="56">
        <f t="shared" ref="I61:K61" si="38">SUM(I62)</f>
        <v>110854.03</v>
      </c>
      <c r="J61" s="56">
        <f t="shared" si="38"/>
        <v>96409.87</v>
      </c>
      <c r="K61" s="56">
        <f t="shared" si="38"/>
        <v>207263.9</v>
      </c>
      <c r="L61" s="1"/>
      <c r="M61" s="1"/>
      <c r="N61" s="1"/>
    </row>
    <row r="62" spans="1:20" ht="165.75" x14ac:dyDescent="0.2">
      <c r="A62" s="19" t="s">
        <v>242</v>
      </c>
      <c r="B62" s="20" t="s">
        <v>207</v>
      </c>
      <c r="C62" s="29" t="s">
        <v>240</v>
      </c>
      <c r="D62" s="21" t="s">
        <v>211</v>
      </c>
      <c r="E62" s="22">
        <v>1</v>
      </c>
      <c r="F62" s="46">
        <v>110854.03</v>
      </c>
      <c r="G62" s="46">
        <v>96409.87</v>
      </c>
      <c r="H62" s="32">
        <f t="shared" ref="H62" si="39">F62+G62</f>
        <v>207263.9</v>
      </c>
      <c r="I62" s="32">
        <f t="shared" ref="I62" si="40">E62*F62</f>
        <v>110854.03</v>
      </c>
      <c r="J62" s="32">
        <f t="shared" ref="J62" si="41">E62*G62</f>
        <v>96409.87</v>
      </c>
      <c r="K62" s="32">
        <f t="shared" ref="K62" si="42">I62+J62</f>
        <v>207263.9</v>
      </c>
      <c r="L62" s="1"/>
      <c r="M62" s="1"/>
      <c r="N62" s="1"/>
    </row>
    <row r="63" spans="1:20" ht="25.5" x14ac:dyDescent="0.2">
      <c r="A63" s="52" t="s">
        <v>243</v>
      </c>
      <c r="B63" s="53"/>
      <c r="C63" s="68" t="s">
        <v>239</v>
      </c>
      <c r="D63" s="54"/>
      <c r="E63" s="55"/>
      <c r="F63" s="70"/>
      <c r="G63" s="70"/>
      <c r="H63" s="56">
        <f>SUM(H64)</f>
        <v>289.64</v>
      </c>
      <c r="I63" s="56">
        <f t="shared" ref="I63:K63" si="43">SUM(I64)</f>
        <v>26722.81</v>
      </c>
      <c r="J63" s="56">
        <f t="shared" si="43"/>
        <v>28598.43</v>
      </c>
      <c r="K63" s="56">
        <f t="shared" si="43"/>
        <v>55321.24</v>
      </c>
      <c r="L63" s="1"/>
      <c r="M63" s="1"/>
      <c r="N63" s="1"/>
    </row>
    <row r="64" spans="1:20" ht="153" x14ac:dyDescent="0.2">
      <c r="A64" s="19" t="s">
        <v>244</v>
      </c>
      <c r="B64" s="20" t="s">
        <v>207</v>
      </c>
      <c r="C64" s="29" t="s">
        <v>891</v>
      </c>
      <c r="D64" s="21" t="s">
        <v>885</v>
      </c>
      <c r="E64" s="22">
        <v>191</v>
      </c>
      <c r="F64" s="46">
        <v>139.91</v>
      </c>
      <c r="G64" s="46">
        <v>149.72999999999999</v>
      </c>
      <c r="H64" s="32">
        <f t="shared" ref="H64" si="44">F64+G64</f>
        <v>289.64</v>
      </c>
      <c r="I64" s="32">
        <f t="shared" ref="I64" si="45">E64*F64</f>
        <v>26722.81</v>
      </c>
      <c r="J64" s="32">
        <f t="shared" ref="J64" si="46">E64*G64</f>
        <v>28598.43</v>
      </c>
      <c r="K64" s="32">
        <f t="shared" ref="K64" si="47">I64+J64</f>
        <v>55321.24</v>
      </c>
      <c r="L64" s="1"/>
      <c r="M64" s="1"/>
      <c r="N64" s="1"/>
    </row>
    <row r="65" spans="1:20" ht="25.5" x14ac:dyDescent="0.2">
      <c r="A65" s="24" t="s">
        <v>245</v>
      </c>
      <c r="B65" s="25"/>
      <c r="C65" s="61" t="s">
        <v>654</v>
      </c>
      <c r="D65" s="26"/>
      <c r="E65" s="27"/>
      <c r="F65" s="69"/>
      <c r="G65" s="69"/>
      <c r="H65" s="18">
        <f>H66</f>
        <v>388.97</v>
      </c>
      <c r="I65" s="18">
        <f t="shared" ref="I65:K65" si="48">I66</f>
        <v>19077.849999999999</v>
      </c>
      <c r="J65" s="18">
        <f t="shared" si="48"/>
        <v>2315.5</v>
      </c>
      <c r="K65" s="18">
        <f t="shared" si="48"/>
        <v>21393.35</v>
      </c>
      <c r="L65" s="1"/>
      <c r="M65" s="10" t="s">
        <v>49</v>
      </c>
      <c r="N65" s="11"/>
      <c r="O65" s="1"/>
      <c r="P65" s="1"/>
      <c r="Q65" s="1"/>
      <c r="R65" s="1"/>
      <c r="S65" s="1"/>
      <c r="T65" s="1"/>
    </row>
    <row r="66" spans="1:20" ht="51" x14ac:dyDescent="0.2">
      <c r="A66" s="19" t="s">
        <v>249</v>
      </c>
      <c r="B66" s="20" t="s">
        <v>246</v>
      </c>
      <c r="C66" s="33" t="s">
        <v>247</v>
      </c>
      <c r="D66" s="21" t="s">
        <v>122</v>
      </c>
      <c r="E66" s="22" t="s">
        <v>248</v>
      </c>
      <c r="F66" s="46">
        <v>346.87</v>
      </c>
      <c r="G66" s="46">
        <v>42.1</v>
      </c>
      <c r="H66" s="32">
        <f t="shared" ref="H66" si="49">F66+G66</f>
        <v>388.97</v>
      </c>
      <c r="I66" s="32">
        <f t="shared" ref="I66" si="50">E66*F66</f>
        <v>19077.849999999999</v>
      </c>
      <c r="J66" s="32">
        <f t="shared" ref="J66" si="51">E66*G66</f>
        <v>2315.5</v>
      </c>
      <c r="K66" s="32">
        <f t="shared" ref="K66" si="52">I66+J66</f>
        <v>21393.35</v>
      </c>
      <c r="L66" s="1"/>
      <c r="M66" s="1"/>
      <c r="N66" s="1"/>
    </row>
    <row r="67" spans="1:20" ht="12.75" x14ac:dyDescent="0.2">
      <c r="A67" s="24" t="s">
        <v>655</v>
      </c>
      <c r="B67" s="25"/>
      <c r="C67" s="61" t="s">
        <v>250</v>
      </c>
      <c r="D67" s="26"/>
      <c r="E67" s="27"/>
      <c r="F67" s="69"/>
      <c r="G67" s="69"/>
      <c r="H67" s="18">
        <f>SUM(H68:H73)</f>
        <v>652.27</v>
      </c>
      <c r="I67" s="18">
        <f t="shared" ref="I67:K67" si="53">SUM(I68:I73)</f>
        <v>50554.89</v>
      </c>
      <c r="J67" s="18">
        <f t="shared" si="53"/>
        <v>3240.25</v>
      </c>
      <c r="K67" s="18">
        <f t="shared" si="53"/>
        <v>53795.14</v>
      </c>
      <c r="L67" s="1"/>
      <c r="M67" s="1"/>
      <c r="N67" s="1"/>
    </row>
    <row r="68" spans="1:20" ht="25.5" x14ac:dyDescent="0.2">
      <c r="A68" s="28" t="s">
        <v>656</v>
      </c>
      <c r="B68" s="28" t="s">
        <v>251</v>
      </c>
      <c r="C68" s="29" t="s">
        <v>252</v>
      </c>
      <c r="D68" s="30" t="s">
        <v>885</v>
      </c>
      <c r="E68" s="31" t="s">
        <v>253</v>
      </c>
      <c r="F68" s="46">
        <v>157.57</v>
      </c>
      <c r="G68" s="46">
        <v>5.03</v>
      </c>
      <c r="H68" s="32">
        <f t="shared" ref="H68:H73" si="54">F68+G68</f>
        <v>162.6</v>
      </c>
      <c r="I68" s="32">
        <f t="shared" ref="I68:I73" si="55">E68*F68</f>
        <v>39468.129999999997</v>
      </c>
      <c r="J68" s="32">
        <f t="shared" ref="J68:J73" si="56">E68*G68</f>
        <v>1259.9100000000001</v>
      </c>
      <c r="K68" s="32">
        <f t="shared" ref="K68:K73" si="57">I68+J68</f>
        <v>40728.04</v>
      </c>
      <c r="L68" s="1"/>
      <c r="M68" s="1"/>
      <c r="N68" s="1"/>
    </row>
    <row r="69" spans="1:20" ht="51" x14ac:dyDescent="0.2">
      <c r="A69" s="28" t="s">
        <v>657</v>
      </c>
      <c r="B69" s="28" t="s">
        <v>254</v>
      </c>
      <c r="C69" s="29" t="s">
        <v>255</v>
      </c>
      <c r="D69" s="30" t="s">
        <v>122</v>
      </c>
      <c r="E69" s="31" t="s">
        <v>256</v>
      </c>
      <c r="F69" s="46">
        <v>44.05</v>
      </c>
      <c r="G69" s="46">
        <v>7.02</v>
      </c>
      <c r="H69" s="32">
        <f t="shared" si="54"/>
        <v>51.07</v>
      </c>
      <c r="I69" s="32">
        <f t="shared" si="55"/>
        <v>3767.6</v>
      </c>
      <c r="J69" s="32">
        <f t="shared" si="56"/>
        <v>600.41999999999996</v>
      </c>
      <c r="K69" s="32">
        <f t="shared" si="57"/>
        <v>4368.0200000000004</v>
      </c>
      <c r="L69" s="1"/>
      <c r="M69" s="10" t="s">
        <v>49</v>
      </c>
      <c r="N69" s="11"/>
      <c r="O69" s="1"/>
      <c r="P69" s="1"/>
      <c r="Q69" s="1"/>
      <c r="R69" s="1"/>
      <c r="S69" s="1"/>
      <c r="T69" s="1"/>
    </row>
    <row r="70" spans="1:20" ht="25.5" x14ac:dyDescent="0.2">
      <c r="A70" s="28" t="s">
        <v>658</v>
      </c>
      <c r="B70" s="20" t="s">
        <v>257</v>
      </c>
      <c r="C70" s="49" t="s">
        <v>258</v>
      </c>
      <c r="D70" s="21" t="s">
        <v>122</v>
      </c>
      <c r="E70" s="22" t="s">
        <v>259</v>
      </c>
      <c r="F70" s="46">
        <v>45.19</v>
      </c>
      <c r="G70" s="46">
        <v>21.17</v>
      </c>
      <c r="H70" s="32">
        <f t="shared" si="54"/>
        <v>66.36</v>
      </c>
      <c r="I70" s="32">
        <f t="shared" si="55"/>
        <v>802.12</v>
      </c>
      <c r="J70" s="32">
        <f t="shared" si="56"/>
        <v>375.77</v>
      </c>
      <c r="K70" s="32">
        <f t="shared" si="57"/>
        <v>1177.8900000000001</v>
      </c>
      <c r="L70" s="1"/>
      <c r="M70" s="10" t="s">
        <v>49</v>
      </c>
      <c r="N70" s="11"/>
      <c r="O70" s="1"/>
      <c r="P70" s="1"/>
      <c r="Q70" s="1"/>
      <c r="R70" s="1"/>
      <c r="S70" s="1"/>
      <c r="T70" s="1"/>
    </row>
    <row r="71" spans="1:20" ht="38.25" x14ac:dyDescent="0.2">
      <c r="A71" s="28" t="s">
        <v>659</v>
      </c>
      <c r="B71" s="28" t="s">
        <v>260</v>
      </c>
      <c r="C71" s="29" t="s">
        <v>261</v>
      </c>
      <c r="D71" s="30" t="s">
        <v>122</v>
      </c>
      <c r="E71" s="31" t="s">
        <v>127</v>
      </c>
      <c r="F71" s="46">
        <v>86.58</v>
      </c>
      <c r="G71" s="46">
        <v>7.02</v>
      </c>
      <c r="H71" s="32">
        <f t="shared" si="54"/>
        <v>93.6</v>
      </c>
      <c r="I71" s="32">
        <f t="shared" si="55"/>
        <v>779.22</v>
      </c>
      <c r="J71" s="32">
        <f t="shared" si="56"/>
        <v>63.18</v>
      </c>
      <c r="K71" s="32">
        <f t="shared" si="57"/>
        <v>842.4</v>
      </c>
      <c r="L71" s="1"/>
      <c r="M71" s="1"/>
      <c r="N71" s="1"/>
    </row>
    <row r="72" spans="1:20" ht="51" x14ac:dyDescent="0.2">
      <c r="A72" s="28" t="s">
        <v>660</v>
      </c>
      <c r="B72" s="28" t="s">
        <v>262</v>
      </c>
      <c r="C72" s="29" t="s">
        <v>263</v>
      </c>
      <c r="D72" s="30" t="s">
        <v>122</v>
      </c>
      <c r="E72" s="31" t="s">
        <v>264</v>
      </c>
      <c r="F72" s="46">
        <v>140.66</v>
      </c>
      <c r="G72" s="46">
        <v>24.74</v>
      </c>
      <c r="H72" s="32">
        <f t="shared" si="54"/>
        <v>165.4</v>
      </c>
      <c r="I72" s="32">
        <f t="shared" si="55"/>
        <v>4235.2700000000004</v>
      </c>
      <c r="J72" s="32">
        <f t="shared" si="56"/>
        <v>744.92</v>
      </c>
      <c r="K72" s="32">
        <f t="shared" si="57"/>
        <v>4980.1899999999996</v>
      </c>
      <c r="L72" s="1"/>
      <c r="M72" s="10" t="s">
        <v>49</v>
      </c>
      <c r="N72" s="11"/>
      <c r="O72" s="1"/>
      <c r="P72" s="1"/>
      <c r="Q72" s="1"/>
      <c r="R72" s="1"/>
      <c r="S72" s="1"/>
      <c r="T72" s="1"/>
    </row>
    <row r="73" spans="1:20" ht="12.75" x14ac:dyDescent="0.2">
      <c r="A73" s="28" t="s">
        <v>661</v>
      </c>
      <c r="B73" s="20" t="s">
        <v>265</v>
      </c>
      <c r="C73" s="49" t="s">
        <v>266</v>
      </c>
      <c r="D73" s="21" t="s">
        <v>122</v>
      </c>
      <c r="E73" s="22" t="s">
        <v>267</v>
      </c>
      <c r="F73" s="46">
        <v>100.17</v>
      </c>
      <c r="G73" s="46">
        <v>13.07</v>
      </c>
      <c r="H73" s="32">
        <f t="shared" si="54"/>
        <v>113.24</v>
      </c>
      <c r="I73" s="32">
        <f t="shared" si="55"/>
        <v>1502.55</v>
      </c>
      <c r="J73" s="32">
        <f t="shared" si="56"/>
        <v>196.05</v>
      </c>
      <c r="K73" s="32">
        <f t="shared" si="57"/>
        <v>1698.6</v>
      </c>
      <c r="L73" s="1"/>
      <c r="M73" s="10" t="s">
        <v>49</v>
      </c>
      <c r="N73" s="11"/>
      <c r="O73" s="1"/>
      <c r="P73" s="1"/>
      <c r="Q73" s="1"/>
      <c r="R73" s="1"/>
      <c r="S73" s="1"/>
      <c r="T73" s="1"/>
    </row>
    <row r="74" spans="1:20" ht="12.75" x14ac:dyDescent="0.2">
      <c r="A74" s="24" t="s">
        <v>662</v>
      </c>
      <c r="B74" s="25"/>
      <c r="C74" s="61" t="s">
        <v>268</v>
      </c>
      <c r="D74" s="26"/>
      <c r="E74" s="27"/>
      <c r="F74" s="69"/>
      <c r="G74" s="69"/>
      <c r="H74" s="18">
        <f>SUM(H75:H81)</f>
        <v>516.86</v>
      </c>
      <c r="I74" s="18">
        <f t="shared" ref="I74:K74" si="58">SUM(I75:I81)</f>
        <v>2508.27</v>
      </c>
      <c r="J74" s="18">
        <f t="shared" si="58"/>
        <v>1131.5</v>
      </c>
      <c r="K74" s="18">
        <f t="shared" si="58"/>
        <v>3639.77</v>
      </c>
      <c r="L74" s="1"/>
      <c r="M74" s="1"/>
      <c r="N74" s="1"/>
    </row>
    <row r="75" spans="1:20" ht="25.5" x14ac:dyDescent="0.2">
      <c r="A75" s="28" t="s">
        <v>663</v>
      </c>
      <c r="B75" s="28" t="s">
        <v>269</v>
      </c>
      <c r="C75" s="29" t="s">
        <v>270</v>
      </c>
      <c r="D75" s="30" t="s">
        <v>10</v>
      </c>
      <c r="E75" s="31" t="s">
        <v>128</v>
      </c>
      <c r="F75" s="46">
        <v>40.47</v>
      </c>
      <c r="G75" s="46">
        <v>113.47</v>
      </c>
      <c r="H75" s="32">
        <f t="shared" ref="H75:H81" si="59">F75+G75</f>
        <v>153.94</v>
      </c>
      <c r="I75" s="32">
        <f t="shared" ref="I75:I81" si="60">E75*F75</f>
        <v>242.82</v>
      </c>
      <c r="J75" s="32">
        <f t="shared" ref="J75:J81" si="61">E75*G75</f>
        <v>680.82</v>
      </c>
      <c r="K75" s="32">
        <f t="shared" ref="K75:K81" si="62">I75+J75</f>
        <v>923.64</v>
      </c>
      <c r="L75" s="1"/>
      <c r="M75" s="1"/>
      <c r="N75" s="1"/>
    </row>
    <row r="76" spans="1:20" ht="51" x14ac:dyDescent="0.2">
      <c r="A76" s="28" t="s">
        <v>664</v>
      </c>
      <c r="B76" s="28" t="s">
        <v>271</v>
      </c>
      <c r="C76" s="29" t="s">
        <v>272</v>
      </c>
      <c r="D76" s="30" t="s">
        <v>122</v>
      </c>
      <c r="E76" s="31" t="s">
        <v>273</v>
      </c>
      <c r="F76" s="46">
        <v>34.299999999999997</v>
      </c>
      <c r="G76" s="46">
        <v>3.28</v>
      </c>
      <c r="H76" s="32">
        <f t="shared" si="59"/>
        <v>37.58</v>
      </c>
      <c r="I76" s="32">
        <f t="shared" si="60"/>
        <v>1440.6</v>
      </c>
      <c r="J76" s="32">
        <f t="shared" si="61"/>
        <v>137.76</v>
      </c>
      <c r="K76" s="32">
        <f t="shared" si="62"/>
        <v>1578.36</v>
      </c>
      <c r="L76" s="1"/>
      <c r="M76" s="10" t="s">
        <v>49</v>
      </c>
      <c r="N76" s="11"/>
      <c r="O76" s="1"/>
      <c r="P76" s="1"/>
      <c r="Q76" s="1"/>
      <c r="R76" s="1"/>
      <c r="S76" s="1"/>
      <c r="T76" s="1"/>
    </row>
    <row r="77" spans="1:20" ht="51" x14ac:dyDescent="0.2">
      <c r="A77" s="28" t="s">
        <v>665</v>
      </c>
      <c r="B77" s="20" t="s">
        <v>274</v>
      </c>
      <c r="C77" s="49" t="s">
        <v>275</v>
      </c>
      <c r="D77" s="21" t="s">
        <v>10</v>
      </c>
      <c r="E77" s="22" t="s">
        <v>126</v>
      </c>
      <c r="F77" s="46">
        <v>36.76</v>
      </c>
      <c r="G77" s="46">
        <v>11.84</v>
      </c>
      <c r="H77" s="32">
        <f t="shared" si="59"/>
        <v>48.6</v>
      </c>
      <c r="I77" s="32">
        <f t="shared" si="60"/>
        <v>183.8</v>
      </c>
      <c r="J77" s="32">
        <f t="shared" si="61"/>
        <v>59.2</v>
      </c>
      <c r="K77" s="32">
        <f t="shared" si="62"/>
        <v>243</v>
      </c>
      <c r="L77" s="1"/>
      <c r="M77" s="10" t="s">
        <v>49</v>
      </c>
      <c r="N77" s="11"/>
      <c r="O77" s="1"/>
      <c r="P77" s="1"/>
      <c r="Q77" s="1"/>
      <c r="R77" s="1"/>
      <c r="S77" s="1"/>
      <c r="T77" s="1"/>
    </row>
    <row r="78" spans="1:20" ht="51" x14ac:dyDescent="0.2">
      <c r="A78" s="28" t="s">
        <v>666</v>
      </c>
      <c r="B78" s="28" t="s">
        <v>276</v>
      </c>
      <c r="C78" s="29" t="s">
        <v>277</v>
      </c>
      <c r="D78" s="30" t="s">
        <v>10</v>
      </c>
      <c r="E78" s="31" t="s">
        <v>278</v>
      </c>
      <c r="F78" s="46">
        <v>81.33</v>
      </c>
      <c r="G78" s="46">
        <v>15.78</v>
      </c>
      <c r="H78" s="32">
        <f t="shared" si="59"/>
        <v>97.11</v>
      </c>
      <c r="I78" s="32">
        <f t="shared" si="60"/>
        <v>243.99</v>
      </c>
      <c r="J78" s="32">
        <f t="shared" si="61"/>
        <v>47.34</v>
      </c>
      <c r="K78" s="32">
        <f t="shared" si="62"/>
        <v>291.33</v>
      </c>
      <c r="L78" s="1"/>
      <c r="M78" s="1"/>
      <c r="N78" s="1"/>
    </row>
    <row r="79" spans="1:20" ht="12.75" x14ac:dyDescent="0.2">
      <c r="A79" s="28" t="s">
        <v>667</v>
      </c>
      <c r="B79" s="28" t="s">
        <v>279</v>
      </c>
      <c r="C79" s="29" t="s">
        <v>280</v>
      </c>
      <c r="D79" s="30" t="s">
        <v>10</v>
      </c>
      <c r="E79" s="31" t="s">
        <v>281</v>
      </c>
      <c r="F79" s="46">
        <v>46.29</v>
      </c>
      <c r="G79" s="46">
        <v>47.37</v>
      </c>
      <c r="H79" s="32">
        <f t="shared" si="59"/>
        <v>93.66</v>
      </c>
      <c r="I79" s="32">
        <f t="shared" si="60"/>
        <v>92.58</v>
      </c>
      <c r="J79" s="32">
        <f t="shared" si="61"/>
        <v>94.74</v>
      </c>
      <c r="K79" s="32">
        <f t="shared" si="62"/>
        <v>187.32</v>
      </c>
      <c r="L79" s="1"/>
      <c r="M79" s="10" t="s">
        <v>49</v>
      </c>
      <c r="N79" s="11"/>
      <c r="O79" s="1"/>
      <c r="P79" s="1"/>
      <c r="Q79" s="1"/>
      <c r="R79" s="1"/>
      <c r="S79" s="1"/>
      <c r="T79" s="1"/>
    </row>
    <row r="80" spans="1:20" ht="63.75" x14ac:dyDescent="0.2">
      <c r="A80" s="28" t="s">
        <v>668</v>
      </c>
      <c r="B80" s="20" t="s">
        <v>282</v>
      </c>
      <c r="C80" s="49" t="s">
        <v>283</v>
      </c>
      <c r="D80" s="21" t="s">
        <v>10</v>
      </c>
      <c r="E80" s="22" t="s">
        <v>123</v>
      </c>
      <c r="F80" s="46">
        <v>62.62</v>
      </c>
      <c r="G80" s="46">
        <v>14.32</v>
      </c>
      <c r="H80" s="32">
        <f t="shared" si="59"/>
        <v>76.94</v>
      </c>
      <c r="I80" s="32">
        <f t="shared" si="60"/>
        <v>250.48</v>
      </c>
      <c r="J80" s="32">
        <f t="shared" si="61"/>
        <v>57.28</v>
      </c>
      <c r="K80" s="32">
        <f t="shared" si="62"/>
        <v>307.76</v>
      </c>
      <c r="L80" s="1"/>
      <c r="M80" s="10" t="s">
        <v>49</v>
      </c>
      <c r="N80" s="11"/>
      <c r="O80" s="1"/>
      <c r="P80" s="1"/>
      <c r="Q80" s="1"/>
      <c r="R80" s="1"/>
      <c r="S80" s="1"/>
      <c r="T80" s="1"/>
    </row>
    <row r="81" spans="1:20" ht="63.75" x14ac:dyDescent="0.2">
      <c r="A81" s="28" t="s">
        <v>669</v>
      </c>
      <c r="B81" s="20" t="s">
        <v>284</v>
      </c>
      <c r="C81" s="49" t="s">
        <v>285</v>
      </c>
      <c r="D81" s="21" t="s">
        <v>122</v>
      </c>
      <c r="E81" s="22" t="s">
        <v>151</v>
      </c>
      <c r="F81" s="46">
        <v>4.5</v>
      </c>
      <c r="G81" s="46">
        <v>4.53</v>
      </c>
      <c r="H81" s="32">
        <f t="shared" si="59"/>
        <v>9.0299999999999994</v>
      </c>
      <c r="I81" s="32">
        <f t="shared" si="60"/>
        <v>54</v>
      </c>
      <c r="J81" s="32">
        <f t="shared" si="61"/>
        <v>54.36</v>
      </c>
      <c r="K81" s="32">
        <f t="shared" si="62"/>
        <v>108.36</v>
      </c>
      <c r="L81" s="1"/>
      <c r="M81" s="10" t="s">
        <v>49</v>
      </c>
      <c r="N81" s="11"/>
      <c r="O81" s="1"/>
      <c r="P81" s="1"/>
      <c r="Q81" s="1"/>
      <c r="R81" s="1"/>
      <c r="S81" s="1"/>
      <c r="T81" s="1"/>
    </row>
    <row r="82" spans="1:20" ht="25.5" x14ac:dyDescent="0.2">
      <c r="A82" s="24" t="s">
        <v>670</v>
      </c>
      <c r="B82" s="25"/>
      <c r="C82" s="61" t="s">
        <v>286</v>
      </c>
      <c r="D82" s="26"/>
      <c r="E82" s="27"/>
      <c r="F82" s="69"/>
      <c r="G82" s="69"/>
      <c r="H82" s="18">
        <f>SUM(H83:H87)</f>
        <v>525.41</v>
      </c>
      <c r="I82" s="18">
        <f t="shared" ref="I82:K82" si="63">SUM(I83:I87)</f>
        <v>15643.7</v>
      </c>
      <c r="J82" s="18">
        <f t="shared" si="63"/>
        <v>10112.99</v>
      </c>
      <c r="K82" s="18">
        <f t="shared" si="63"/>
        <v>25756.69</v>
      </c>
      <c r="L82" s="1"/>
      <c r="M82" s="1"/>
      <c r="N82" s="1"/>
    </row>
    <row r="83" spans="1:20" ht="51" x14ac:dyDescent="0.2">
      <c r="A83" s="28" t="s">
        <v>671</v>
      </c>
      <c r="B83" s="28" t="s">
        <v>287</v>
      </c>
      <c r="C83" s="29" t="s">
        <v>288</v>
      </c>
      <c r="D83" s="30" t="s">
        <v>885</v>
      </c>
      <c r="E83" s="31" t="s">
        <v>289</v>
      </c>
      <c r="F83" s="46">
        <v>82.59</v>
      </c>
      <c r="G83" s="46">
        <v>26.98</v>
      </c>
      <c r="H83" s="32">
        <f t="shared" ref="H83:H87" si="64">F83+G83</f>
        <v>109.57</v>
      </c>
      <c r="I83" s="32">
        <f t="shared" ref="I83:I87" si="65">E83*F83</f>
        <v>4674.59</v>
      </c>
      <c r="J83" s="32">
        <f t="shared" ref="J83:J87" si="66">E83*G83</f>
        <v>1527.07</v>
      </c>
      <c r="K83" s="32">
        <f t="shared" ref="K83:K87" si="67">I83+J83</f>
        <v>6201.66</v>
      </c>
      <c r="L83" s="1"/>
      <c r="M83" s="1"/>
      <c r="N83" s="1"/>
    </row>
    <row r="84" spans="1:20" ht="63.75" x14ac:dyDescent="0.2">
      <c r="A84" s="28" t="s">
        <v>672</v>
      </c>
      <c r="B84" s="28" t="s">
        <v>290</v>
      </c>
      <c r="C84" s="29" t="s">
        <v>291</v>
      </c>
      <c r="D84" s="30" t="s">
        <v>885</v>
      </c>
      <c r="E84" s="31" t="s">
        <v>292</v>
      </c>
      <c r="F84" s="46">
        <v>43.61</v>
      </c>
      <c r="G84" s="46">
        <v>8.49</v>
      </c>
      <c r="H84" s="32">
        <f t="shared" si="64"/>
        <v>52.1</v>
      </c>
      <c r="I84" s="32">
        <f t="shared" si="65"/>
        <v>1477.94</v>
      </c>
      <c r="J84" s="32">
        <f t="shared" si="66"/>
        <v>287.73</v>
      </c>
      <c r="K84" s="32">
        <f t="shared" si="67"/>
        <v>1765.67</v>
      </c>
      <c r="L84" s="1"/>
      <c r="M84" s="10" t="s">
        <v>49</v>
      </c>
      <c r="N84" s="11"/>
      <c r="O84" s="1"/>
      <c r="P84" s="1"/>
      <c r="Q84" s="1"/>
      <c r="R84" s="1"/>
      <c r="S84" s="1"/>
      <c r="T84" s="1"/>
    </row>
    <row r="85" spans="1:20" ht="63.75" x14ac:dyDescent="0.2">
      <c r="A85" s="28" t="s">
        <v>673</v>
      </c>
      <c r="B85" s="20" t="s">
        <v>293</v>
      </c>
      <c r="C85" s="49" t="s">
        <v>294</v>
      </c>
      <c r="D85" s="21" t="s">
        <v>885</v>
      </c>
      <c r="E85" s="22" t="s">
        <v>295</v>
      </c>
      <c r="F85" s="46">
        <v>30.25</v>
      </c>
      <c r="G85" s="46">
        <v>25.67</v>
      </c>
      <c r="H85" s="32">
        <f t="shared" si="64"/>
        <v>55.92</v>
      </c>
      <c r="I85" s="32">
        <f t="shared" si="65"/>
        <v>1388.48</v>
      </c>
      <c r="J85" s="32">
        <f t="shared" si="66"/>
        <v>1178.25</v>
      </c>
      <c r="K85" s="32">
        <f t="shared" si="67"/>
        <v>2566.73</v>
      </c>
      <c r="L85" s="1"/>
      <c r="M85" s="10" t="s">
        <v>49</v>
      </c>
      <c r="N85" s="11"/>
      <c r="O85" s="1"/>
      <c r="P85" s="1"/>
      <c r="Q85" s="1"/>
      <c r="R85" s="1"/>
      <c r="S85" s="1"/>
      <c r="T85" s="1"/>
    </row>
    <row r="86" spans="1:20" ht="25.5" x14ac:dyDescent="0.2">
      <c r="A86" s="28" t="s">
        <v>674</v>
      </c>
      <c r="B86" s="28" t="s">
        <v>296</v>
      </c>
      <c r="C86" s="29" t="s">
        <v>297</v>
      </c>
      <c r="D86" s="30" t="s">
        <v>885</v>
      </c>
      <c r="E86" s="31" t="s">
        <v>64</v>
      </c>
      <c r="F86" s="46">
        <v>146.57</v>
      </c>
      <c r="G86" s="46">
        <v>110.84</v>
      </c>
      <c r="H86" s="32">
        <f t="shared" si="64"/>
        <v>257.41000000000003</v>
      </c>
      <c r="I86" s="32">
        <f t="shared" si="65"/>
        <v>146.57</v>
      </c>
      <c r="J86" s="32">
        <f t="shared" si="66"/>
        <v>110.84</v>
      </c>
      <c r="K86" s="32">
        <f t="shared" si="67"/>
        <v>257.41000000000003</v>
      </c>
      <c r="L86" s="1"/>
      <c r="M86" s="1"/>
      <c r="N86" s="1"/>
    </row>
    <row r="87" spans="1:20" ht="63.75" x14ac:dyDescent="0.2">
      <c r="A87" s="28" t="s">
        <v>675</v>
      </c>
      <c r="B87" s="28" t="s">
        <v>298</v>
      </c>
      <c r="C87" s="29" t="s">
        <v>299</v>
      </c>
      <c r="D87" s="30" t="s">
        <v>885</v>
      </c>
      <c r="E87" s="31" t="s">
        <v>300</v>
      </c>
      <c r="F87" s="46">
        <v>26.8</v>
      </c>
      <c r="G87" s="46">
        <v>23.61</v>
      </c>
      <c r="H87" s="32">
        <f t="shared" si="64"/>
        <v>50.41</v>
      </c>
      <c r="I87" s="32">
        <f t="shared" si="65"/>
        <v>7956.12</v>
      </c>
      <c r="J87" s="32">
        <f t="shared" si="66"/>
        <v>7009.1</v>
      </c>
      <c r="K87" s="32">
        <f t="shared" si="67"/>
        <v>14965.22</v>
      </c>
      <c r="L87" s="1"/>
      <c r="M87" s="10" t="s">
        <v>49</v>
      </c>
      <c r="N87" s="11"/>
      <c r="O87" s="1"/>
      <c r="P87" s="1"/>
      <c r="Q87" s="1"/>
      <c r="R87" s="1"/>
      <c r="S87" s="1"/>
      <c r="T87" s="1"/>
    </row>
    <row r="88" spans="1:20" ht="25.5" x14ac:dyDescent="0.2">
      <c r="A88" s="24" t="s">
        <v>676</v>
      </c>
      <c r="B88" s="25"/>
      <c r="C88" s="61" t="s">
        <v>678</v>
      </c>
      <c r="D88" s="26"/>
      <c r="E88" s="27"/>
      <c r="F88" s="69"/>
      <c r="G88" s="69"/>
      <c r="H88" s="18">
        <f>SUM(H89:H96)</f>
        <v>619.07000000000005</v>
      </c>
      <c r="I88" s="18">
        <f t="shared" ref="I88:K88" si="68">SUM(I89:I96)</f>
        <v>2563.44</v>
      </c>
      <c r="J88" s="18">
        <f t="shared" si="68"/>
        <v>1385.15</v>
      </c>
      <c r="K88" s="18">
        <f t="shared" si="68"/>
        <v>3948.59</v>
      </c>
      <c r="L88" s="1"/>
      <c r="M88" s="1"/>
      <c r="N88" s="1"/>
    </row>
    <row r="89" spans="1:20" ht="51" x14ac:dyDescent="0.2">
      <c r="A89" s="28" t="s">
        <v>677</v>
      </c>
      <c r="B89" s="28" t="s">
        <v>679</v>
      </c>
      <c r="C89" s="29" t="s">
        <v>680</v>
      </c>
      <c r="D89" s="30" t="s">
        <v>885</v>
      </c>
      <c r="E89" s="31" t="s">
        <v>267</v>
      </c>
      <c r="F89" s="46">
        <v>6.79</v>
      </c>
      <c r="G89" s="46">
        <v>15.9</v>
      </c>
      <c r="H89" s="32">
        <f t="shared" ref="H89:H96" si="69">F89+G89</f>
        <v>22.69</v>
      </c>
      <c r="I89" s="32">
        <f t="shared" ref="I89:I96" si="70">E89*F89</f>
        <v>101.85</v>
      </c>
      <c r="J89" s="32">
        <f t="shared" ref="J89:J96" si="71">E89*G89</f>
        <v>238.5</v>
      </c>
      <c r="K89" s="32">
        <f t="shared" ref="K89:K96" si="72">I89+J89</f>
        <v>340.35</v>
      </c>
      <c r="L89" s="1"/>
      <c r="M89" s="1"/>
      <c r="N89" s="1"/>
    </row>
    <row r="90" spans="1:20" ht="51" x14ac:dyDescent="0.2">
      <c r="A90" s="28" t="s">
        <v>872</v>
      </c>
      <c r="B90" s="28" t="s">
        <v>287</v>
      </c>
      <c r="C90" s="29" t="s">
        <v>288</v>
      </c>
      <c r="D90" s="30" t="s">
        <v>885</v>
      </c>
      <c r="E90" s="31" t="s">
        <v>681</v>
      </c>
      <c r="F90" s="46">
        <v>82.59</v>
      </c>
      <c r="G90" s="46">
        <v>26.98</v>
      </c>
      <c r="H90" s="32">
        <f t="shared" si="69"/>
        <v>109.57</v>
      </c>
      <c r="I90" s="32">
        <f t="shared" si="70"/>
        <v>1734.39</v>
      </c>
      <c r="J90" s="32">
        <f t="shared" si="71"/>
        <v>566.58000000000004</v>
      </c>
      <c r="K90" s="32">
        <f t="shared" si="72"/>
        <v>2300.9699999999998</v>
      </c>
      <c r="L90" s="1"/>
      <c r="M90" s="10" t="s">
        <v>49</v>
      </c>
      <c r="N90" s="11"/>
      <c r="O90" s="1"/>
      <c r="P90" s="1"/>
      <c r="Q90" s="1"/>
      <c r="R90" s="1"/>
      <c r="S90" s="1"/>
      <c r="T90" s="1"/>
    </row>
    <row r="91" spans="1:20" ht="51" x14ac:dyDescent="0.2">
      <c r="A91" s="28" t="s">
        <v>873</v>
      </c>
      <c r="B91" s="20" t="s">
        <v>293</v>
      </c>
      <c r="C91" s="49" t="s">
        <v>682</v>
      </c>
      <c r="D91" s="21" t="s">
        <v>885</v>
      </c>
      <c r="E91" s="22" t="s">
        <v>267</v>
      </c>
      <c r="F91" s="46">
        <v>30.25</v>
      </c>
      <c r="G91" s="46">
        <v>25.67</v>
      </c>
      <c r="H91" s="32">
        <f t="shared" si="69"/>
        <v>55.92</v>
      </c>
      <c r="I91" s="32">
        <f t="shared" si="70"/>
        <v>453.75</v>
      </c>
      <c r="J91" s="32">
        <f t="shared" si="71"/>
        <v>385.05</v>
      </c>
      <c r="K91" s="32">
        <f t="shared" si="72"/>
        <v>838.8</v>
      </c>
      <c r="L91" s="1"/>
      <c r="M91" s="10" t="s">
        <v>49</v>
      </c>
      <c r="N91" s="11"/>
      <c r="O91" s="1"/>
      <c r="P91" s="1"/>
      <c r="Q91" s="1"/>
      <c r="R91" s="1"/>
      <c r="S91" s="1"/>
      <c r="T91" s="1"/>
    </row>
    <row r="92" spans="1:20" ht="25.5" x14ac:dyDescent="0.2">
      <c r="A92" s="28" t="s">
        <v>874</v>
      </c>
      <c r="B92" s="28" t="s">
        <v>269</v>
      </c>
      <c r="C92" s="29" t="s">
        <v>270</v>
      </c>
      <c r="D92" s="30" t="s">
        <v>10</v>
      </c>
      <c r="E92" s="31" t="s">
        <v>64</v>
      </c>
      <c r="F92" s="46">
        <v>40.47</v>
      </c>
      <c r="G92" s="46">
        <v>113.47</v>
      </c>
      <c r="H92" s="32">
        <f t="shared" si="69"/>
        <v>153.94</v>
      </c>
      <c r="I92" s="32">
        <f t="shared" si="70"/>
        <v>40.47</v>
      </c>
      <c r="J92" s="32">
        <f t="shared" si="71"/>
        <v>113.47</v>
      </c>
      <c r="K92" s="32">
        <f t="shared" si="72"/>
        <v>153.94</v>
      </c>
      <c r="L92" s="1"/>
      <c r="M92" s="1"/>
      <c r="N92" s="1"/>
    </row>
    <row r="93" spans="1:20" ht="12.75" x14ac:dyDescent="0.2">
      <c r="A93" s="28" t="s">
        <v>875</v>
      </c>
      <c r="B93" s="28" t="s">
        <v>279</v>
      </c>
      <c r="C93" s="29" t="s">
        <v>280</v>
      </c>
      <c r="D93" s="30" t="s">
        <v>10</v>
      </c>
      <c r="E93" s="31" t="s">
        <v>64</v>
      </c>
      <c r="F93" s="46">
        <v>46.29</v>
      </c>
      <c r="G93" s="46">
        <v>47.37</v>
      </c>
      <c r="H93" s="32">
        <f t="shared" si="69"/>
        <v>93.66</v>
      </c>
      <c r="I93" s="32">
        <f t="shared" si="70"/>
        <v>46.29</v>
      </c>
      <c r="J93" s="32">
        <f t="shared" si="71"/>
        <v>47.37</v>
      </c>
      <c r="K93" s="32">
        <f t="shared" si="72"/>
        <v>93.66</v>
      </c>
      <c r="L93" s="1"/>
      <c r="M93" s="10" t="s">
        <v>49</v>
      </c>
      <c r="N93" s="11"/>
      <c r="O93" s="1"/>
      <c r="P93" s="1"/>
      <c r="Q93" s="1"/>
      <c r="R93" s="1"/>
      <c r="S93" s="1"/>
      <c r="T93" s="1"/>
    </row>
    <row r="94" spans="1:20" ht="51" x14ac:dyDescent="0.2">
      <c r="A94" s="28" t="s">
        <v>876</v>
      </c>
      <c r="B94" s="20" t="s">
        <v>271</v>
      </c>
      <c r="C94" s="49" t="s">
        <v>272</v>
      </c>
      <c r="D94" s="21" t="s">
        <v>122</v>
      </c>
      <c r="E94" s="22">
        <v>2</v>
      </c>
      <c r="F94" s="46">
        <v>34.299999999999997</v>
      </c>
      <c r="G94" s="46">
        <v>3.28</v>
      </c>
      <c r="H94" s="32">
        <f t="shared" si="69"/>
        <v>37.58</v>
      </c>
      <c r="I94" s="32">
        <f t="shared" si="70"/>
        <v>68.599999999999994</v>
      </c>
      <c r="J94" s="32">
        <f t="shared" si="71"/>
        <v>6.56</v>
      </c>
      <c r="K94" s="32">
        <f t="shared" si="72"/>
        <v>75.16</v>
      </c>
      <c r="L94" s="1"/>
      <c r="M94" s="10" t="s">
        <v>49</v>
      </c>
      <c r="N94" s="11"/>
      <c r="O94" s="1"/>
      <c r="P94" s="1"/>
      <c r="Q94" s="1"/>
      <c r="R94" s="1"/>
      <c r="S94" s="1"/>
      <c r="T94" s="1"/>
    </row>
    <row r="95" spans="1:20" ht="51" x14ac:dyDescent="0.2">
      <c r="A95" s="28" t="s">
        <v>877</v>
      </c>
      <c r="B95" s="28" t="s">
        <v>274</v>
      </c>
      <c r="C95" s="29" t="s">
        <v>275</v>
      </c>
      <c r="D95" s="30" t="s">
        <v>10</v>
      </c>
      <c r="E95" s="31" t="s">
        <v>64</v>
      </c>
      <c r="F95" s="46">
        <v>36.76</v>
      </c>
      <c r="G95" s="46">
        <v>11.84</v>
      </c>
      <c r="H95" s="32">
        <f t="shared" si="69"/>
        <v>48.6</v>
      </c>
      <c r="I95" s="32">
        <f t="shared" si="70"/>
        <v>36.76</v>
      </c>
      <c r="J95" s="32">
        <f t="shared" si="71"/>
        <v>11.84</v>
      </c>
      <c r="K95" s="32">
        <f t="shared" si="72"/>
        <v>48.6</v>
      </c>
      <c r="L95" s="1"/>
      <c r="M95" s="1"/>
      <c r="N95" s="1"/>
    </row>
    <row r="96" spans="1:20" ht="51" x14ac:dyDescent="0.2">
      <c r="A96" s="28" t="s">
        <v>878</v>
      </c>
      <c r="B96" s="28" t="s">
        <v>276</v>
      </c>
      <c r="C96" s="29" t="s">
        <v>277</v>
      </c>
      <c r="D96" s="30" t="s">
        <v>10</v>
      </c>
      <c r="E96" s="31" t="s">
        <v>64</v>
      </c>
      <c r="F96" s="46">
        <v>81.33</v>
      </c>
      <c r="G96" s="46">
        <v>15.78</v>
      </c>
      <c r="H96" s="32">
        <f t="shared" si="69"/>
        <v>97.11</v>
      </c>
      <c r="I96" s="32">
        <f t="shared" si="70"/>
        <v>81.33</v>
      </c>
      <c r="J96" s="32">
        <f t="shared" si="71"/>
        <v>15.78</v>
      </c>
      <c r="K96" s="32">
        <f t="shared" si="72"/>
        <v>97.11</v>
      </c>
      <c r="L96" s="1"/>
      <c r="M96" s="10" t="s">
        <v>49</v>
      </c>
      <c r="N96" s="11"/>
      <c r="O96" s="1"/>
      <c r="P96" s="1"/>
      <c r="Q96" s="1"/>
      <c r="R96" s="1"/>
      <c r="S96" s="1"/>
      <c r="T96" s="1"/>
    </row>
    <row r="97" spans="1:20" ht="25.5" x14ac:dyDescent="0.2">
      <c r="A97" s="24" t="s">
        <v>683</v>
      </c>
      <c r="B97" s="25"/>
      <c r="C97" s="61" t="s">
        <v>900</v>
      </c>
      <c r="D97" s="26"/>
      <c r="E97" s="27"/>
      <c r="F97" s="69"/>
      <c r="G97" s="69"/>
      <c r="H97" s="18">
        <f>SUM(H98)</f>
        <v>129.84</v>
      </c>
      <c r="I97" s="18">
        <f t="shared" ref="I97:K97" si="73">SUM(I98)</f>
        <v>2605.29</v>
      </c>
      <c r="J97" s="18">
        <f t="shared" si="73"/>
        <v>3272.57</v>
      </c>
      <c r="K97" s="18">
        <f t="shared" si="73"/>
        <v>5877.86</v>
      </c>
      <c r="L97" s="1"/>
      <c r="M97" s="1"/>
      <c r="N97" s="1"/>
    </row>
    <row r="98" spans="1:20" ht="25.5" x14ac:dyDescent="0.2">
      <c r="A98" s="28" t="s">
        <v>684</v>
      </c>
      <c r="B98" s="28" t="s">
        <v>303</v>
      </c>
      <c r="C98" s="29" t="s">
        <v>304</v>
      </c>
      <c r="D98" s="30" t="s">
        <v>885</v>
      </c>
      <c r="E98" s="31" t="s">
        <v>305</v>
      </c>
      <c r="F98" s="46">
        <v>57.55</v>
      </c>
      <c r="G98" s="46">
        <v>72.290000000000006</v>
      </c>
      <c r="H98" s="32">
        <f t="shared" ref="H98" si="74">F98+G98</f>
        <v>129.84</v>
      </c>
      <c r="I98" s="32">
        <f t="shared" ref="I98" si="75">E98*F98</f>
        <v>2605.29</v>
      </c>
      <c r="J98" s="32">
        <f t="shared" ref="J98" si="76">E98*G98</f>
        <v>3272.57</v>
      </c>
      <c r="K98" s="32">
        <f t="shared" ref="K98" si="77">I98+J98</f>
        <v>5877.86</v>
      </c>
      <c r="L98" s="1"/>
      <c r="M98" s="1"/>
      <c r="N98" s="1"/>
    </row>
    <row r="99" spans="1:20" ht="25.5" x14ac:dyDescent="0.2">
      <c r="A99" s="24" t="s">
        <v>301</v>
      </c>
      <c r="B99" s="25"/>
      <c r="C99" s="61" t="s">
        <v>307</v>
      </c>
      <c r="D99" s="26"/>
      <c r="E99" s="27"/>
      <c r="F99" s="69"/>
      <c r="G99" s="69"/>
      <c r="H99" s="18">
        <f>SUM(H100)</f>
        <v>178155.37</v>
      </c>
      <c r="I99" s="18">
        <f t="shared" ref="I99:K99" si="78">SUM(I100)</f>
        <v>103548.8</v>
      </c>
      <c r="J99" s="18">
        <f t="shared" si="78"/>
        <v>74606.570000000007</v>
      </c>
      <c r="K99" s="18">
        <f t="shared" si="78"/>
        <v>178155.37</v>
      </c>
      <c r="L99" s="1"/>
      <c r="M99" s="1"/>
      <c r="N99" s="1"/>
    </row>
    <row r="100" spans="1:20" ht="242.25" x14ac:dyDescent="0.2">
      <c r="A100" s="28" t="s">
        <v>302</v>
      </c>
      <c r="B100" s="28" t="s">
        <v>207</v>
      </c>
      <c r="C100" s="29" t="s">
        <v>894</v>
      </c>
      <c r="D100" s="21" t="s">
        <v>211</v>
      </c>
      <c r="E100" s="22">
        <v>1</v>
      </c>
      <c r="F100" s="46">
        <v>103548.8</v>
      </c>
      <c r="G100" s="46">
        <v>74606.570000000007</v>
      </c>
      <c r="H100" s="32">
        <f t="shared" ref="H100" si="79">F100+G100</f>
        <v>178155.37</v>
      </c>
      <c r="I100" s="32">
        <f t="shared" ref="I100" si="80">E100*F100</f>
        <v>103548.8</v>
      </c>
      <c r="J100" s="32">
        <f t="shared" ref="J100" si="81">E100*G100</f>
        <v>74606.570000000007</v>
      </c>
      <c r="K100" s="32">
        <f t="shared" ref="K100" si="82">I100+J100</f>
        <v>178155.37</v>
      </c>
      <c r="L100" s="1"/>
      <c r="M100" s="57"/>
      <c r="N100" s="1"/>
    </row>
    <row r="101" spans="1:20" ht="25.5" x14ac:dyDescent="0.2">
      <c r="A101" s="24" t="s">
        <v>306</v>
      </c>
      <c r="B101" s="25"/>
      <c r="C101" s="61" t="s">
        <v>309</v>
      </c>
      <c r="D101" s="26"/>
      <c r="E101" s="27"/>
      <c r="F101" s="69"/>
      <c r="G101" s="69"/>
      <c r="H101" s="18"/>
      <c r="I101" s="18">
        <f>SUM(I102:I105)</f>
        <v>70305.570000000007</v>
      </c>
      <c r="J101" s="18">
        <f t="shared" ref="J101:K101" si="83">SUM(J102:J105)</f>
        <v>11685.85</v>
      </c>
      <c r="K101" s="18">
        <f t="shared" si="83"/>
        <v>81991.42</v>
      </c>
      <c r="L101" s="1"/>
      <c r="M101" s="1"/>
      <c r="N101" s="1"/>
    </row>
    <row r="102" spans="1:20" ht="89.25" x14ac:dyDescent="0.2">
      <c r="A102" s="28" t="s">
        <v>308</v>
      </c>
      <c r="B102" s="28" t="s">
        <v>310</v>
      </c>
      <c r="C102" s="29" t="s">
        <v>895</v>
      </c>
      <c r="D102" s="30" t="s">
        <v>885</v>
      </c>
      <c r="E102" s="31" t="s">
        <v>311</v>
      </c>
      <c r="F102" s="46">
        <v>141.84</v>
      </c>
      <c r="G102" s="46">
        <v>23.17</v>
      </c>
      <c r="H102" s="32">
        <v>141.84</v>
      </c>
      <c r="I102" s="32">
        <f t="shared" ref="I102:I105" si="84">E102*F102</f>
        <v>45204.41</v>
      </c>
      <c r="J102" s="32">
        <f t="shared" ref="J102:J105" si="85">E102*G102</f>
        <v>7384.28</v>
      </c>
      <c r="K102" s="32">
        <f t="shared" ref="K102:K105" si="86">I102+J102</f>
        <v>52588.69</v>
      </c>
      <c r="L102" s="1"/>
      <c r="M102" s="1"/>
      <c r="N102" s="1"/>
    </row>
    <row r="103" spans="1:20" ht="25.5" x14ac:dyDescent="0.2">
      <c r="A103" s="28" t="s">
        <v>685</v>
      </c>
      <c r="B103" s="28" t="s">
        <v>312</v>
      </c>
      <c r="C103" s="29" t="s">
        <v>313</v>
      </c>
      <c r="D103" s="30" t="s">
        <v>885</v>
      </c>
      <c r="E103" s="31" t="s">
        <v>311</v>
      </c>
      <c r="F103" s="46">
        <v>29.84</v>
      </c>
      <c r="G103" s="46">
        <v>1.85</v>
      </c>
      <c r="H103" s="32">
        <v>29.84</v>
      </c>
      <c r="I103" s="32">
        <f t="shared" si="84"/>
        <v>9510.01</v>
      </c>
      <c r="J103" s="32">
        <f t="shared" si="85"/>
        <v>589.6</v>
      </c>
      <c r="K103" s="32">
        <f t="shared" si="86"/>
        <v>10099.61</v>
      </c>
      <c r="L103" s="1"/>
      <c r="M103" s="10" t="s">
        <v>49</v>
      </c>
      <c r="N103" s="11"/>
      <c r="O103" s="1"/>
      <c r="P103" s="1"/>
      <c r="Q103" s="1"/>
      <c r="R103" s="1"/>
      <c r="S103" s="1"/>
      <c r="T103" s="1"/>
    </row>
    <row r="104" spans="1:20" ht="89.25" x14ac:dyDescent="0.2">
      <c r="A104" s="28" t="s">
        <v>686</v>
      </c>
      <c r="B104" s="20" t="s">
        <v>314</v>
      </c>
      <c r="C104" s="49" t="s">
        <v>896</v>
      </c>
      <c r="D104" s="21" t="s">
        <v>885</v>
      </c>
      <c r="E104" s="22" t="s">
        <v>315</v>
      </c>
      <c r="F104" s="46">
        <v>104.51</v>
      </c>
      <c r="G104" s="46">
        <v>23.17</v>
      </c>
      <c r="H104" s="32">
        <v>104.51</v>
      </c>
      <c r="I104" s="32">
        <f t="shared" si="84"/>
        <v>15505.1</v>
      </c>
      <c r="J104" s="32">
        <f t="shared" si="85"/>
        <v>3437.5</v>
      </c>
      <c r="K104" s="32">
        <f t="shared" si="86"/>
        <v>18942.599999999999</v>
      </c>
      <c r="L104" s="1"/>
      <c r="M104" s="10" t="s">
        <v>49</v>
      </c>
      <c r="N104" s="11"/>
      <c r="O104" s="1"/>
      <c r="P104" s="1"/>
      <c r="Q104" s="1"/>
      <c r="R104" s="1"/>
      <c r="S104" s="1"/>
      <c r="T104" s="1"/>
    </row>
    <row r="105" spans="1:20" ht="38.25" x14ac:dyDescent="0.2">
      <c r="A105" s="28" t="s">
        <v>687</v>
      </c>
      <c r="B105" s="28" t="s">
        <v>316</v>
      </c>
      <c r="C105" s="29" t="s">
        <v>866</v>
      </c>
      <c r="D105" s="30" t="s">
        <v>885</v>
      </c>
      <c r="E105" s="31" t="s">
        <v>315</v>
      </c>
      <c r="F105" s="46">
        <v>0.57999999999999996</v>
      </c>
      <c r="G105" s="46">
        <v>1.85</v>
      </c>
      <c r="H105" s="32">
        <v>0.57999999999999996</v>
      </c>
      <c r="I105" s="32">
        <f t="shared" si="84"/>
        <v>86.05</v>
      </c>
      <c r="J105" s="32">
        <f t="shared" si="85"/>
        <v>274.47000000000003</v>
      </c>
      <c r="K105" s="32">
        <f t="shared" si="86"/>
        <v>360.52</v>
      </c>
      <c r="L105" s="1"/>
      <c r="M105" s="1"/>
      <c r="N105" s="1"/>
    </row>
    <row r="106" spans="1:20" ht="12.75" x14ac:dyDescent="0.2">
      <c r="A106" s="24" t="s">
        <v>317</v>
      </c>
      <c r="B106" s="25"/>
      <c r="C106" s="61" t="s">
        <v>322</v>
      </c>
      <c r="D106" s="26"/>
      <c r="E106" s="27"/>
      <c r="F106" s="69"/>
      <c r="G106" s="69"/>
      <c r="H106" s="18">
        <f>SUM(H107:H114)</f>
        <v>2597.15</v>
      </c>
      <c r="I106" s="18">
        <f t="shared" ref="I106:K106" si="87">SUM(I107:I114)</f>
        <v>14609.93</v>
      </c>
      <c r="J106" s="18">
        <f t="shared" si="87"/>
        <v>1778.65</v>
      </c>
      <c r="K106" s="18">
        <f t="shared" si="87"/>
        <v>16388.580000000002</v>
      </c>
      <c r="L106" s="1"/>
      <c r="M106" s="1"/>
      <c r="N106" s="1"/>
    </row>
    <row r="107" spans="1:20" ht="51" x14ac:dyDescent="0.2">
      <c r="A107" s="28" t="s">
        <v>318</v>
      </c>
      <c r="B107" s="28" t="s">
        <v>323</v>
      </c>
      <c r="C107" s="29" t="s">
        <v>324</v>
      </c>
      <c r="D107" s="30" t="s">
        <v>885</v>
      </c>
      <c r="E107" s="31" t="s">
        <v>325</v>
      </c>
      <c r="F107" s="46">
        <v>418.51</v>
      </c>
      <c r="G107" s="46">
        <v>140.61000000000001</v>
      </c>
      <c r="H107" s="32">
        <f t="shared" ref="H107:H113" si="88">F107+G107</f>
        <v>559.12</v>
      </c>
      <c r="I107" s="32">
        <f t="shared" ref="I107:I113" si="89">E107*F107</f>
        <v>2573.84</v>
      </c>
      <c r="J107" s="32">
        <f t="shared" ref="J107:J113" si="90">E107*G107</f>
        <v>864.75</v>
      </c>
      <c r="K107" s="32">
        <f t="shared" ref="K107:K113" si="91">I107+J107</f>
        <v>3438.59</v>
      </c>
      <c r="L107" s="1"/>
      <c r="M107" s="1"/>
      <c r="N107" s="1"/>
    </row>
    <row r="108" spans="1:20" ht="63.75" x14ac:dyDescent="0.2">
      <c r="A108" s="28" t="s">
        <v>319</v>
      </c>
      <c r="B108" s="28" t="s">
        <v>326</v>
      </c>
      <c r="C108" s="29" t="s">
        <v>327</v>
      </c>
      <c r="D108" s="30" t="s">
        <v>10</v>
      </c>
      <c r="E108" s="31" t="s">
        <v>128</v>
      </c>
      <c r="F108" s="46">
        <v>231.27</v>
      </c>
      <c r="G108" s="46">
        <v>35.94</v>
      </c>
      <c r="H108" s="32">
        <f t="shared" si="88"/>
        <v>267.20999999999998</v>
      </c>
      <c r="I108" s="32">
        <f t="shared" si="89"/>
        <v>1387.62</v>
      </c>
      <c r="J108" s="32">
        <f t="shared" si="90"/>
        <v>215.64</v>
      </c>
      <c r="K108" s="32">
        <f t="shared" si="91"/>
        <v>1603.26</v>
      </c>
      <c r="L108" s="1"/>
      <c r="M108" s="10" t="s">
        <v>49</v>
      </c>
      <c r="N108" s="11"/>
      <c r="O108" s="1"/>
      <c r="P108" s="1"/>
      <c r="Q108" s="1"/>
      <c r="R108" s="1"/>
      <c r="S108" s="1"/>
      <c r="T108" s="1"/>
    </row>
    <row r="109" spans="1:20" ht="38.25" x14ac:dyDescent="0.2">
      <c r="A109" s="28" t="s">
        <v>320</v>
      </c>
      <c r="B109" s="20" t="s">
        <v>328</v>
      </c>
      <c r="C109" s="49" t="s">
        <v>329</v>
      </c>
      <c r="D109" s="21" t="s">
        <v>10</v>
      </c>
      <c r="E109" s="22" t="s">
        <v>128</v>
      </c>
      <c r="F109" s="46">
        <v>200.89</v>
      </c>
      <c r="G109" s="46">
        <v>15.36</v>
      </c>
      <c r="H109" s="32">
        <f t="shared" si="88"/>
        <v>216.25</v>
      </c>
      <c r="I109" s="32">
        <f t="shared" si="89"/>
        <v>1205.3399999999999</v>
      </c>
      <c r="J109" s="32">
        <f t="shared" si="90"/>
        <v>92.16</v>
      </c>
      <c r="K109" s="32">
        <f t="shared" si="91"/>
        <v>1297.5</v>
      </c>
      <c r="L109" s="1"/>
      <c r="M109" s="10" t="s">
        <v>49</v>
      </c>
      <c r="N109" s="11"/>
      <c r="O109" s="1"/>
      <c r="P109" s="1"/>
      <c r="Q109" s="1"/>
      <c r="R109" s="1"/>
      <c r="S109" s="1"/>
      <c r="T109" s="1"/>
    </row>
    <row r="110" spans="1:20" ht="38.25" x14ac:dyDescent="0.2">
      <c r="A110" s="28" t="s">
        <v>321</v>
      </c>
      <c r="B110" s="28" t="s">
        <v>330</v>
      </c>
      <c r="C110" s="29" t="s">
        <v>331</v>
      </c>
      <c r="D110" s="30" t="s">
        <v>10</v>
      </c>
      <c r="E110" s="31" t="s">
        <v>128</v>
      </c>
      <c r="F110" s="46">
        <v>8.7899999999999991</v>
      </c>
      <c r="G110" s="46">
        <v>4.58</v>
      </c>
      <c r="H110" s="32">
        <f t="shared" si="88"/>
        <v>13.37</v>
      </c>
      <c r="I110" s="32">
        <f t="shared" si="89"/>
        <v>52.74</v>
      </c>
      <c r="J110" s="32">
        <f t="shared" si="90"/>
        <v>27.48</v>
      </c>
      <c r="K110" s="32">
        <f t="shared" si="91"/>
        <v>80.22</v>
      </c>
      <c r="L110" s="1"/>
      <c r="M110" s="1"/>
      <c r="N110" s="1"/>
    </row>
    <row r="111" spans="1:20" ht="38.25" x14ac:dyDescent="0.2">
      <c r="A111" s="28" t="s">
        <v>688</v>
      </c>
      <c r="B111" s="28" t="s">
        <v>332</v>
      </c>
      <c r="C111" s="29" t="s">
        <v>333</v>
      </c>
      <c r="D111" s="30" t="s">
        <v>10</v>
      </c>
      <c r="E111" s="31" t="s">
        <v>278</v>
      </c>
      <c r="F111" s="46">
        <v>673.45</v>
      </c>
      <c r="G111" s="46">
        <v>30.35</v>
      </c>
      <c r="H111" s="32">
        <f t="shared" si="88"/>
        <v>703.8</v>
      </c>
      <c r="I111" s="32">
        <f t="shared" si="89"/>
        <v>2020.35</v>
      </c>
      <c r="J111" s="32">
        <f t="shared" si="90"/>
        <v>91.05</v>
      </c>
      <c r="K111" s="32">
        <f t="shared" si="91"/>
        <v>2111.4</v>
      </c>
      <c r="L111" s="1"/>
      <c r="M111" s="10" t="s">
        <v>49</v>
      </c>
      <c r="N111" s="11"/>
      <c r="O111" s="1"/>
      <c r="P111" s="1"/>
      <c r="Q111" s="1"/>
      <c r="R111" s="1"/>
      <c r="S111" s="1"/>
      <c r="T111" s="1"/>
    </row>
    <row r="112" spans="1:20" ht="63.75" x14ac:dyDescent="0.2">
      <c r="A112" s="28" t="s">
        <v>689</v>
      </c>
      <c r="B112" s="20" t="s">
        <v>334</v>
      </c>
      <c r="C112" s="49" t="s">
        <v>335</v>
      </c>
      <c r="D112" s="21" t="s">
        <v>10</v>
      </c>
      <c r="E112" s="22" t="s">
        <v>336</v>
      </c>
      <c r="F112" s="46">
        <v>564.07000000000005</v>
      </c>
      <c r="G112" s="46">
        <v>31.37</v>
      </c>
      <c r="H112" s="32">
        <f t="shared" si="88"/>
        <v>595.44000000000005</v>
      </c>
      <c r="I112" s="32">
        <f t="shared" si="89"/>
        <v>6204.77</v>
      </c>
      <c r="J112" s="32">
        <f t="shared" si="90"/>
        <v>345.07</v>
      </c>
      <c r="K112" s="32">
        <f t="shared" si="91"/>
        <v>6549.84</v>
      </c>
      <c r="L112" s="1"/>
      <c r="M112" s="10" t="s">
        <v>49</v>
      </c>
      <c r="N112" s="11"/>
      <c r="O112" s="1"/>
      <c r="P112" s="1"/>
      <c r="Q112" s="1"/>
      <c r="R112" s="1"/>
      <c r="S112" s="1"/>
      <c r="T112" s="1"/>
    </row>
    <row r="113" spans="1:20" ht="12.75" x14ac:dyDescent="0.2">
      <c r="A113" s="28" t="s">
        <v>690</v>
      </c>
      <c r="B113" s="20" t="s">
        <v>337</v>
      </c>
      <c r="C113" s="49" t="s">
        <v>338</v>
      </c>
      <c r="D113" s="21" t="s">
        <v>10</v>
      </c>
      <c r="E113" s="22" t="s">
        <v>267</v>
      </c>
      <c r="F113" s="46">
        <v>3.05</v>
      </c>
      <c r="G113" s="46">
        <v>9.5</v>
      </c>
      <c r="H113" s="32">
        <f t="shared" si="88"/>
        <v>12.55</v>
      </c>
      <c r="I113" s="32">
        <f t="shared" si="89"/>
        <v>45.75</v>
      </c>
      <c r="J113" s="32">
        <f t="shared" si="90"/>
        <v>142.5</v>
      </c>
      <c r="K113" s="32">
        <f t="shared" si="91"/>
        <v>188.25</v>
      </c>
      <c r="L113" s="1"/>
      <c r="M113" s="10" t="s">
        <v>49</v>
      </c>
      <c r="N113" s="11"/>
      <c r="O113" s="1"/>
      <c r="P113" s="1"/>
      <c r="Q113" s="1"/>
      <c r="R113" s="1"/>
      <c r="S113" s="1"/>
      <c r="T113" s="1"/>
    </row>
    <row r="114" spans="1:20" ht="38.25" x14ac:dyDescent="0.2">
      <c r="A114" s="28" t="s">
        <v>691</v>
      </c>
      <c r="B114" s="20" t="s">
        <v>339</v>
      </c>
      <c r="C114" s="33" t="s">
        <v>340</v>
      </c>
      <c r="D114" s="21" t="s">
        <v>885</v>
      </c>
      <c r="E114" s="22" t="s">
        <v>341</v>
      </c>
      <c r="F114" s="46">
        <v>229.41</v>
      </c>
      <c r="G114" s="46">
        <v>0</v>
      </c>
      <c r="H114" s="32">
        <f t="shared" si="8"/>
        <v>229.41</v>
      </c>
      <c r="I114" s="32">
        <f t="shared" si="9"/>
        <v>1119.52</v>
      </c>
      <c r="J114" s="32">
        <f t="shared" si="10"/>
        <v>0</v>
      </c>
      <c r="K114" s="32">
        <f t="shared" si="11"/>
        <v>1119.52</v>
      </c>
      <c r="L114" s="1"/>
      <c r="M114" s="10" t="s">
        <v>49</v>
      </c>
      <c r="N114" s="11"/>
      <c r="O114" s="1"/>
      <c r="P114" s="1"/>
      <c r="Q114" s="1"/>
      <c r="R114" s="1"/>
      <c r="S114" s="1"/>
      <c r="T114" s="1"/>
    </row>
    <row r="115" spans="1:20" ht="12.75" x14ac:dyDescent="0.2">
      <c r="A115" s="24" t="s">
        <v>342</v>
      </c>
      <c r="B115" s="25"/>
      <c r="C115" s="61" t="s">
        <v>345</v>
      </c>
      <c r="D115" s="26"/>
      <c r="E115" s="27"/>
      <c r="F115" s="69"/>
      <c r="G115" s="69"/>
      <c r="H115" s="18">
        <f>H116</f>
        <v>23478.04</v>
      </c>
      <c r="I115" s="18">
        <f t="shared" ref="I115:K115" si="92">I116</f>
        <v>16434.63</v>
      </c>
      <c r="J115" s="18">
        <f t="shared" si="92"/>
        <v>7043.41</v>
      </c>
      <c r="K115" s="18">
        <f t="shared" si="92"/>
        <v>23478.04</v>
      </c>
      <c r="L115" s="1"/>
      <c r="M115" s="1"/>
      <c r="N115" s="1"/>
    </row>
    <row r="116" spans="1:20" ht="153" x14ac:dyDescent="0.2">
      <c r="A116" s="28" t="s">
        <v>343</v>
      </c>
      <c r="B116" s="28" t="s">
        <v>207</v>
      </c>
      <c r="C116" s="29" t="s">
        <v>346</v>
      </c>
      <c r="D116" s="30" t="s">
        <v>348</v>
      </c>
      <c r="E116" s="31">
        <v>1</v>
      </c>
      <c r="F116" s="46">
        <v>16434.63</v>
      </c>
      <c r="G116" s="46">
        <v>7043.41</v>
      </c>
      <c r="H116" s="32">
        <f t="shared" ref="H116" si="93">F116+G116</f>
        <v>23478.04</v>
      </c>
      <c r="I116" s="32">
        <f t="shared" ref="I116" si="94">E116*F116</f>
        <v>16434.63</v>
      </c>
      <c r="J116" s="32">
        <f t="shared" ref="J116" si="95">E116*G116</f>
        <v>7043.41</v>
      </c>
      <c r="K116" s="32">
        <f t="shared" ref="K116" si="96">I116+J116</f>
        <v>23478.04</v>
      </c>
      <c r="L116" s="1"/>
      <c r="M116" s="10"/>
      <c r="N116" s="11"/>
      <c r="O116" s="1"/>
      <c r="P116" s="1"/>
      <c r="Q116" s="1"/>
      <c r="R116" s="1"/>
      <c r="S116" s="1"/>
      <c r="T116" s="1"/>
    </row>
    <row r="117" spans="1:20" ht="12.75" x14ac:dyDescent="0.2">
      <c r="A117" s="24" t="s">
        <v>344</v>
      </c>
      <c r="B117" s="25"/>
      <c r="C117" s="61" t="s">
        <v>349</v>
      </c>
      <c r="D117" s="26"/>
      <c r="E117" s="27"/>
      <c r="F117" s="69"/>
      <c r="G117" s="69"/>
      <c r="H117" s="18">
        <f>SUM(H118:H125)</f>
        <v>1866.42</v>
      </c>
      <c r="I117" s="18">
        <f t="shared" ref="I117:K117" si="97">SUM(I118:I125)</f>
        <v>7962.97</v>
      </c>
      <c r="J117" s="18">
        <f t="shared" si="97"/>
        <v>749.05</v>
      </c>
      <c r="K117" s="18">
        <f t="shared" si="97"/>
        <v>8712.02</v>
      </c>
      <c r="L117" s="1"/>
      <c r="M117" s="1"/>
      <c r="N117" s="1"/>
    </row>
    <row r="118" spans="1:20" ht="25.5" x14ac:dyDescent="0.2">
      <c r="A118" s="28" t="s">
        <v>347</v>
      </c>
      <c r="B118" s="28" t="s">
        <v>350</v>
      </c>
      <c r="C118" s="29" t="s">
        <v>351</v>
      </c>
      <c r="D118" s="30" t="s">
        <v>10</v>
      </c>
      <c r="E118" s="31" t="s">
        <v>126</v>
      </c>
      <c r="F118" s="46">
        <v>632.86</v>
      </c>
      <c r="G118" s="46">
        <v>62.24</v>
      </c>
      <c r="H118" s="32">
        <f t="shared" ref="H118:H125" si="98">F118+G118</f>
        <v>695.1</v>
      </c>
      <c r="I118" s="32">
        <f t="shared" ref="I118:I125" si="99">E118*F118</f>
        <v>3164.3</v>
      </c>
      <c r="J118" s="32">
        <f t="shared" ref="J118:J125" si="100">E118*G118</f>
        <v>311.2</v>
      </c>
      <c r="K118" s="32">
        <f t="shared" ref="K118:K125" si="101">I118+J118</f>
        <v>3475.5</v>
      </c>
      <c r="L118" s="1"/>
      <c r="M118" s="1"/>
      <c r="N118" s="1"/>
    </row>
    <row r="119" spans="1:20" ht="38.25" x14ac:dyDescent="0.2">
      <c r="A119" s="28" t="s">
        <v>692</v>
      </c>
      <c r="B119" s="28" t="s">
        <v>328</v>
      </c>
      <c r="C119" s="29" t="s">
        <v>329</v>
      </c>
      <c r="D119" s="30" t="s">
        <v>10</v>
      </c>
      <c r="E119" s="31" t="s">
        <v>126</v>
      </c>
      <c r="F119" s="46">
        <v>200.89</v>
      </c>
      <c r="G119" s="46">
        <v>15.36</v>
      </c>
      <c r="H119" s="32">
        <f t="shared" si="98"/>
        <v>216.25</v>
      </c>
      <c r="I119" s="32">
        <f t="shared" si="99"/>
        <v>1004.45</v>
      </c>
      <c r="J119" s="32">
        <f t="shared" si="100"/>
        <v>76.8</v>
      </c>
      <c r="K119" s="32">
        <f t="shared" si="101"/>
        <v>1081.25</v>
      </c>
      <c r="L119" s="1"/>
      <c r="M119" s="10" t="s">
        <v>49</v>
      </c>
      <c r="N119" s="11"/>
      <c r="O119" s="1"/>
      <c r="P119" s="1"/>
      <c r="Q119" s="1"/>
      <c r="R119" s="1"/>
      <c r="S119" s="1"/>
      <c r="T119" s="1"/>
    </row>
    <row r="120" spans="1:20" ht="51" x14ac:dyDescent="0.2">
      <c r="A120" s="28" t="s">
        <v>693</v>
      </c>
      <c r="B120" s="20" t="s">
        <v>352</v>
      </c>
      <c r="C120" s="49" t="s">
        <v>353</v>
      </c>
      <c r="D120" s="21" t="s">
        <v>10</v>
      </c>
      <c r="E120" s="22" t="s">
        <v>126</v>
      </c>
      <c r="F120" s="46">
        <v>87.6</v>
      </c>
      <c r="G120" s="46">
        <v>5.23</v>
      </c>
      <c r="H120" s="32">
        <f t="shared" si="98"/>
        <v>92.83</v>
      </c>
      <c r="I120" s="32">
        <f t="shared" si="99"/>
        <v>438</v>
      </c>
      <c r="J120" s="32">
        <f t="shared" si="100"/>
        <v>26.15</v>
      </c>
      <c r="K120" s="32">
        <f t="shared" si="101"/>
        <v>464.15</v>
      </c>
      <c r="L120" s="1"/>
      <c r="M120" s="10" t="s">
        <v>49</v>
      </c>
      <c r="N120" s="11"/>
      <c r="O120" s="1"/>
      <c r="P120" s="1"/>
      <c r="Q120" s="1"/>
      <c r="R120" s="1"/>
      <c r="S120" s="1"/>
      <c r="T120" s="1"/>
    </row>
    <row r="121" spans="1:20" ht="25.5" x14ac:dyDescent="0.2">
      <c r="A121" s="28" t="s">
        <v>694</v>
      </c>
      <c r="B121" s="28" t="s">
        <v>354</v>
      </c>
      <c r="C121" s="29" t="s">
        <v>355</v>
      </c>
      <c r="D121" s="30" t="s">
        <v>10</v>
      </c>
      <c r="E121" s="31" t="s">
        <v>126</v>
      </c>
      <c r="F121" s="46">
        <v>10.44</v>
      </c>
      <c r="G121" s="46">
        <v>2.5299999999999998</v>
      </c>
      <c r="H121" s="32">
        <f t="shared" si="98"/>
        <v>12.97</v>
      </c>
      <c r="I121" s="32">
        <f t="shared" si="99"/>
        <v>52.2</v>
      </c>
      <c r="J121" s="32">
        <f t="shared" si="100"/>
        <v>12.65</v>
      </c>
      <c r="K121" s="32">
        <f t="shared" si="101"/>
        <v>64.849999999999994</v>
      </c>
      <c r="L121" s="1"/>
      <c r="M121" s="1"/>
      <c r="N121" s="1"/>
    </row>
    <row r="122" spans="1:20" ht="38.25" x14ac:dyDescent="0.2">
      <c r="A122" s="28" t="s">
        <v>695</v>
      </c>
      <c r="B122" s="28" t="s">
        <v>356</v>
      </c>
      <c r="C122" s="29" t="s">
        <v>357</v>
      </c>
      <c r="D122" s="30" t="s">
        <v>10</v>
      </c>
      <c r="E122" s="31" t="s">
        <v>126</v>
      </c>
      <c r="F122" s="46">
        <v>7.29</v>
      </c>
      <c r="G122" s="46">
        <v>4.58</v>
      </c>
      <c r="H122" s="32">
        <f t="shared" si="98"/>
        <v>11.87</v>
      </c>
      <c r="I122" s="32">
        <f t="shared" si="99"/>
        <v>36.450000000000003</v>
      </c>
      <c r="J122" s="32">
        <f t="shared" si="100"/>
        <v>22.9</v>
      </c>
      <c r="K122" s="32">
        <f t="shared" si="101"/>
        <v>59.35</v>
      </c>
      <c r="L122" s="1"/>
      <c r="M122" s="10" t="s">
        <v>49</v>
      </c>
      <c r="N122" s="11"/>
      <c r="O122" s="1"/>
      <c r="P122" s="1"/>
      <c r="Q122" s="1"/>
      <c r="R122" s="1"/>
      <c r="S122" s="1"/>
      <c r="T122" s="1"/>
    </row>
    <row r="123" spans="1:20" ht="63.75" x14ac:dyDescent="0.2">
      <c r="A123" s="28" t="s">
        <v>696</v>
      </c>
      <c r="B123" s="20" t="s">
        <v>334</v>
      </c>
      <c r="C123" s="49" t="s">
        <v>335</v>
      </c>
      <c r="D123" s="21" t="s">
        <v>10</v>
      </c>
      <c r="E123" s="22" t="s">
        <v>126</v>
      </c>
      <c r="F123" s="46">
        <v>564.07000000000005</v>
      </c>
      <c r="G123" s="46">
        <v>31.37</v>
      </c>
      <c r="H123" s="32">
        <f t="shared" si="98"/>
        <v>595.44000000000005</v>
      </c>
      <c r="I123" s="32">
        <f t="shared" si="99"/>
        <v>2820.35</v>
      </c>
      <c r="J123" s="32">
        <f t="shared" si="100"/>
        <v>156.85</v>
      </c>
      <c r="K123" s="32">
        <f t="shared" si="101"/>
        <v>2977.2</v>
      </c>
      <c r="L123" s="1"/>
      <c r="M123" s="10" t="s">
        <v>49</v>
      </c>
      <c r="N123" s="11"/>
      <c r="O123" s="1"/>
      <c r="P123" s="1"/>
      <c r="Q123" s="1"/>
      <c r="R123" s="1"/>
      <c r="S123" s="1"/>
      <c r="T123" s="1"/>
    </row>
    <row r="124" spans="1:20" ht="12.75" x14ac:dyDescent="0.2">
      <c r="A124" s="28" t="s">
        <v>697</v>
      </c>
      <c r="B124" s="20" t="s">
        <v>337</v>
      </c>
      <c r="C124" s="49" t="s">
        <v>338</v>
      </c>
      <c r="D124" s="21" t="s">
        <v>10</v>
      </c>
      <c r="E124" s="22" t="s">
        <v>267</v>
      </c>
      <c r="F124" s="46">
        <v>3.05</v>
      </c>
      <c r="G124" s="46">
        <v>9.5</v>
      </c>
      <c r="H124" s="32">
        <f t="shared" si="98"/>
        <v>12.55</v>
      </c>
      <c r="I124" s="32">
        <f t="shared" si="99"/>
        <v>45.75</v>
      </c>
      <c r="J124" s="32">
        <f t="shared" si="100"/>
        <v>142.5</v>
      </c>
      <c r="K124" s="32">
        <f t="shared" si="101"/>
        <v>188.25</v>
      </c>
      <c r="L124" s="1"/>
      <c r="M124" s="10" t="s">
        <v>49</v>
      </c>
      <c r="N124" s="11"/>
      <c r="O124" s="1"/>
      <c r="P124" s="1"/>
      <c r="Q124" s="1"/>
      <c r="R124" s="1"/>
      <c r="S124" s="1"/>
      <c r="T124" s="1"/>
    </row>
    <row r="125" spans="1:20" ht="25.5" x14ac:dyDescent="0.2">
      <c r="A125" s="28" t="s">
        <v>698</v>
      </c>
      <c r="B125" s="20" t="s">
        <v>339</v>
      </c>
      <c r="C125" s="33" t="s">
        <v>358</v>
      </c>
      <c r="D125" s="21" t="s">
        <v>885</v>
      </c>
      <c r="E125" s="22" t="s">
        <v>359</v>
      </c>
      <c r="F125" s="46">
        <v>229.41</v>
      </c>
      <c r="G125" s="46">
        <v>0</v>
      </c>
      <c r="H125" s="32">
        <f t="shared" si="98"/>
        <v>229.41</v>
      </c>
      <c r="I125" s="32">
        <f t="shared" si="99"/>
        <v>401.47</v>
      </c>
      <c r="J125" s="32">
        <f t="shared" si="100"/>
        <v>0</v>
      </c>
      <c r="K125" s="32">
        <f t="shared" si="101"/>
        <v>401.47</v>
      </c>
      <c r="L125" s="1"/>
      <c r="M125" s="10" t="s">
        <v>49</v>
      </c>
      <c r="N125" s="11"/>
      <c r="O125" s="1"/>
      <c r="P125" s="1"/>
      <c r="Q125" s="1"/>
      <c r="R125" s="1"/>
      <c r="S125" s="1"/>
      <c r="T125" s="1"/>
    </row>
    <row r="126" spans="1:20" ht="12.75" x14ac:dyDescent="0.2">
      <c r="A126" s="24" t="s">
        <v>699</v>
      </c>
      <c r="B126" s="25"/>
      <c r="C126" s="61" t="s">
        <v>360</v>
      </c>
      <c r="D126" s="26"/>
      <c r="E126" s="27"/>
      <c r="F126" s="69"/>
      <c r="G126" s="69"/>
      <c r="H126" s="18">
        <f>SUM(H127:H129)</f>
        <v>1134.6300000000001</v>
      </c>
      <c r="I126" s="18">
        <f t="shared" ref="I126:K126" si="102">SUM(I127:I129)</f>
        <v>1132.3499999999999</v>
      </c>
      <c r="J126" s="18">
        <f t="shared" si="102"/>
        <v>253.88</v>
      </c>
      <c r="K126" s="18">
        <f t="shared" si="102"/>
        <v>1386.23</v>
      </c>
      <c r="L126" s="1"/>
      <c r="M126" s="1"/>
      <c r="N126" s="1"/>
    </row>
    <row r="127" spans="1:20" ht="51" x14ac:dyDescent="0.2">
      <c r="A127" s="28" t="s">
        <v>700</v>
      </c>
      <c r="B127" s="28" t="s">
        <v>323</v>
      </c>
      <c r="C127" s="29" t="s">
        <v>324</v>
      </c>
      <c r="D127" s="30" t="s">
        <v>885</v>
      </c>
      <c r="E127" s="31" t="s">
        <v>361</v>
      </c>
      <c r="F127" s="46">
        <v>418.51</v>
      </c>
      <c r="G127" s="46">
        <v>140.61000000000001</v>
      </c>
      <c r="H127" s="32">
        <f t="shared" ref="H127:H129" si="103">F127+G127</f>
        <v>559.12</v>
      </c>
      <c r="I127" s="32">
        <f t="shared" ref="I127:I129" si="104">E127*F127</f>
        <v>606.84</v>
      </c>
      <c r="J127" s="32">
        <f t="shared" ref="J127:J129" si="105">E127*G127</f>
        <v>203.88</v>
      </c>
      <c r="K127" s="32">
        <f t="shared" ref="K127:K129" si="106">I127+J127</f>
        <v>810.72</v>
      </c>
      <c r="L127" s="1"/>
      <c r="M127" s="1"/>
      <c r="N127" s="1"/>
    </row>
    <row r="128" spans="1:20" ht="63.75" x14ac:dyDescent="0.2">
      <c r="A128" s="28" t="s">
        <v>701</v>
      </c>
      <c r="B128" s="28" t="s">
        <v>362</v>
      </c>
      <c r="C128" s="29" t="s">
        <v>363</v>
      </c>
      <c r="D128" s="30" t="s">
        <v>10</v>
      </c>
      <c r="E128" s="31" t="s">
        <v>64</v>
      </c>
      <c r="F128" s="46">
        <v>338.76</v>
      </c>
      <c r="G128" s="46">
        <v>23.66</v>
      </c>
      <c r="H128" s="32">
        <f t="shared" si="103"/>
        <v>362.42</v>
      </c>
      <c r="I128" s="32">
        <f t="shared" si="104"/>
        <v>338.76</v>
      </c>
      <c r="J128" s="32">
        <f t="shared" si="105"/>
        <v>23.66</v>
      </c>
      <c r="K128" s="32">
        <f t="shared" si="106"/>
        <v>362.42</v>
      </c>
      <c r="L128" s="1"/>
      <c r="M128" s="10" t="s">
        <v>49</v>
      </c>
      <c r="N128" s="11"/>
      <c r="O128" s="1"/>
      <c r="P128" s="1"/>
      <c r="Q128" s="1"/>
      <c r="R128" s="1"/>
      <c r="S128" s="1"/>
      <c r="T128" s="1"/>
    </row>
    <row r="129" spans="1:20" ht="25.5" x14ac:dyDescent="0.2">
      <c r="A129" s="28" t="s">
        <v>702</v>
      </c>
      <c r="B129" s="20" t="s">
        <v>364</v>
      </c>
      <c r="C129" s="49" t="s">
        <v>365</v>
      </c>
      <c r="D129" s="21" t="s">
        <v>10</v>
      </c>
      <c r="E129" s="22" t="s">
        <v>64</v>
      </c>
      <c r="F129" s="46">
        <v>186.75</v>
      </c>
      <c r="G129" s="46">
        <v>26.34</v>
      </c>
      <c r="H129" s="32">
        <f t="shared" si="103"/>
        <v>213.09</v>
      </c>
      <c r="I129" s="32">
        <f t="shared" si="104"/>
        <v>186.75</v>
      </c>
      <c r="J129" s="32">
        <f t="shared" si="105"/>
        <v>26.34</v>
      </c>
      <c r="K129" s="32">
        <f t="shared" si="106"/>
        <v>213.09</v>
      </c>
      <c r="L129" s="1"/>
      <c r="M129" s="10" t="s">
        <v>49</v>
      </c>
      <c r="N129" s="11"/>
      <c r="O129" s="1"/>
      <c r="P129" s="1"/>
      <c r="Q129" s="1"/>
      <c r="R129" s="1"/>
      <c r="S129" s="1"/>
      <c r="T129" s="1"/>
    </row>
    <row r="130" spans="1:20" ht="12.75" x14ac:dyDescent="0.2">
      <c r="A130" s="24" t="s">
        <v>703</v>
      </c>
      <c r="B130" s="25"/>
      <c r="C130" s="61" t="s">
        <v>400</v>
      </c>
      <c r="D130" s="26"/>
      <c r="E130" s="27"/>
      <c r="F130" s="69"/>
      <c r="G130" s="69"/>
      <c r="H130" s="18">
        <f>SUM(H131:H146)</f>
        <v>641.13</v>
      </c>
      <c r="I130" s="18">
        <f t="shared" ref="I130:K130" si="107">SUM(I131:I146)</f>
        <v>7324.46</v>
      </c>
      <c r="J130" s="18">
        <f t="shared" si="107"/>
        <v>6368.77</v>
      </c>
      <c r="K130" s="18">
        <f t="shared" si="107"/>
        <v>13693.23</v>
      </c>
      <c r="L130" s="1"/>
      <c r="M130" s="1"/>
      <c r="N130" s="1"/>
    </row>
    <row r="131" spans="1:20" ht="51" x14ac:dyDescent="0.2">
      <c r="A131" s="28" t="s">
        <v>704</v>
      </c>
      <c r="B131" s="28" t="s">
        <v>366</v>
      </c>
      <c r="C131" s="29" t="s">
        <v>367</v>
      </c>
      <c r="D131" s="30" t="s">
        <v>122</v>
      </c>
      <c r="E131" s="31" t="s">
        <v>368</v>
      </c>
      <c r="F131" s="46">
        <v>13.55</v>
      </c>
      <c r="G131" s="46">
        <v>1.8</v>
      </c>
      <c r="H131" s="32">
        <f t="shared" ref="H131:H146" si="108">F131+G131</f>
        <v>15.35</v>
      </c>
      <c r="I131" s="32">
        <f t="shared" ref="I131:I146" si="109">E131*F131</f>
        <v>718.15</v>
      </c>
      <c r="J131" s="32">
        <f t="shared" ref="J131:J146" si="110">E131*G131</f>
        <v>95.4</v>
      </c>
      <c r="K131" s="32">
        <f t="shared" ref="K131:K146" si="111">I131+J131</f>
        <v>813.55</v>
      </c>
      <c r="L131" s="1"/>
      <c r="M131" s="1"/>
      <c r="N131" s="1"/>
    </row>
    <row r="132" spans="1:20" ht="51" x14ac:dyDescent="0.2">
      <c r="A132" s="28" t="s">
        <v>705</v>
      </c>
      <c r="B132" s="28" t="s">
        <v>369</v>
      </c>
      <c r="C132" s="29" t="s">
        <v>370</v>
      </c>
      <c r="D132" s="30" t="s">
        <v>122</v>
      </c>
      <c r="E132" s="31" t="s">
        <v>371</v>
      </c>
      <c r="F132" s="46">
        <v>21.74</v>
      </c>
      <c r="G132" s="46">
        <v>11.42</v>
      </c>
      <c r="H132" s="32">
        <f t="shared" si="108"/>
        <v>33.159999999999997</v>
      </c>
      <c r="I132" s="32">
        <f t="shared" si="109"/>
        <v>2130.52</v>
      </c>
      <c r="J132" s="32">
        <f t="shared" si="110"/>
        <v>1119.1600000000001</v>
      </c>
      <c r="K132" s="32">
        <f t="shared" si="111"/>
        <v>3249.68</v>
      </c>
      <c r="L132" s="1"/>
      <c r="M132" s="10" t="s">
        <v>49</v>
      </c>
      <c r="N132" s="11"/>
      <c r="O132" s="1"/>
      <c r="P132" s="1"/>
      <c r="Q132" s="1"/>
      <c r="R132" s="1"/>
      <c r="S132" s="1"/>
      <c r="T132" s="1"/>
    </row>
    <row r="133" spans="1:20" ht="63.75" x14ac:dyDescent="0.2">
      <c r="A133" s="28" t="s">
        <v>706</v>
      </c>
      <c r="B133" s="20" t="s">
        <v>372</v>
      </c>
      <c r="C133" s="49" t="s">
        <v>373</v>
      </c>
      <c r="D133" s="21" t="s">
        <v>10</v>
      </c>
      <c r="E133" s="22" t="s">
        <v>374</v>
      </c>
      <c r="F133" s="46">
        <v>34.6</v>
      </c>
      <c r="G133" s="46">
        <v>17.3</v>
      </c>
      <c r="H133" s="32">
        <f t="shared" si="108"/>
        <v>51.9</v>
      </c>
      <c r="I133" s="32">
        <f t="shared" si="109"/>
        <v>242.2</v>
      </c>
      <c r="J133" s="32">
        <f t="shared" si="110"/>
        <v>121.1</v>
      </c>
      <c r="K133" s="32">
        <f t="shared" si="111"/>
        <v>363.3</v>
      </c>
      <c r="L133" s="1"/>
      <c r="M133" s="10" t="s">
        <v>49</v>
      </c>
      <c r="N133" s="11"/>
      <c r="O133" s="1"/>
      <c r="P133" s="1"/>
      <c r="Q133" s="1"/>
      <c r="R133" s="1"/>
      <c r="S133" s="1"/>
      <c r="T133" s="1"/>
    </row>
    <row r="134" spans="1:20" ht="63.75" x14ac:dyDescent="0.2">
      <c r="A134" s="28" t="s">
        <v>707</v>
      </c>
      <c r="B134" s="28" t="s">
        <v>375</v>
      </c>
      <c r="C134" s="29" t="s">
        <v>376</v>
      </c>
      <c r="D134" s="30" t="s">
        <v>10</v>
      </c>
      <c r="E134" s="31" t="s">
        <v>146</v>
      </c>
      <c r="F134" s="46">
        <v>20.86</v>
      </c>
      <c r="G134" s="46">
        <v>8.35</v>
      </c>
      <c r="H134" s="32">
        <f t="shared" si="108"/>
        <v>29.21</v>
      </c>
      <c r="I134" s="32">
        <f t="shared" si="109"/>
        <v>333.76</v>
      </c>
      <c r="J134" s="32">
        <f t="shared" si="110"/>
        <v>133.6</v>
      </c>
      <c r="K134" s="32">
        <f t="shared" si="111"/>
        <v>467.36</v>
      </c>
      <c r="L134" s="1"/>
      <c r="M134" s="1"/>
      <c r="N134" s="1"/>
    </row>
    <row r="135" spans="1:20" ht="63.75" x14ac:dyDescent="0.2">
      <c r="A135" s="28" t="s">
        <v>708</v>
      </c>
      <c r="B135" s="28" t="s">
        <v>377</v>
      </c>
      <c r="C135" s="29" t="s">
        <v>378</v>
      </c>
      <c r="D135" s="30" t="s">
        <v>10</v>
      </c>
      <c r="E135" s="31" t="s">
        <v>379</v>
      </c>
      <c r="F135" s="46">
        <v>21.81</v>
      </c>
      <c r="G135" s="46">
        <v>8.35</v>
      </c>
      <c r="H135" s="32">
        <f t="shared" si="108"/>
        <v>30.16</v>
      </c>
      <c r="I135" s="32">
        <f t="shared" si="109"/>
        <v>588.87</v>
      </c>
      <c r="J135" s="32">
        <f t="shared" si="110"/>
        <v>225.45</v>
      </c>
      <c r="K135" s="32">
        <f t="shared" si="111"/>
        <v>814.32</v>
      </c>
      <c r="L135" s="1"/>
      <c r="M135" s="10" t="s">
        <v>49</v>
      </c>
      <c r="N135" s="11"/>
      <c r="O135" s="1"/>
      <c r="P135" s="1"/>
      <c r="Q135" s="1"/>
      <c r="R135" s="1"/>
      <c r="S135" s="1"/>
      <c r="T135" s="1"/>
    </row>
    <row r="136" spans="1:20" ht="63.75" x14ac:dyDescent="0.2">
      <c r="A136" s="28" t="s">
        <v>709</v>
      </c>
      <c r="B136" s="20" t="s">
        <v>380</v>
      </c>
      <c r="C136" s="49" t="s">
        <v>381</v>
      </c>
      <c r="D136" s="21" t="s">
        <v>10</v>
      </c>
      <c r="E136" s="22" t="s">
        <v>126</v>
      </c>
      <c r="F136" s="46">
        <v>8.41</v>
      </c>
      <c r="G136" s="46">
        <v>1.48</v>
      </c>
      <c r="H136" s="32">
        <f t="shared" si="108"/>
        <v>9.89</v>
      </c>
      <c r="I136" s="32">
        <f t="shared" si="109"/>
        <v>42.05</v>
      </c>
      <c r="J136" s="32">
        <f t="shared" si="110"/>
        <v>7.4</v>
      </c>
      <c r="K136" s="32">
        <f t="shared" si="111"/>
        <v>49.45</v>
      </c>
      <c r="L136" s="1"/>
      <c r="M136" s="10" t="s">
        <v>49</v>
      </c>
      <c r="N136" s="11"/>
      <c r="O136" s="1"/>
      <c r="P136" s="1"/>
      <c r="Q136" s="1"/>
      <c r="R136" s="1"/>
      <c r="S136" s="1"/>
      <c r="T136" s="1"/>
    </row>
    <row r="137" spans="1:20" ht="63.75" x14ac:dyDescent="0.2">
      <c r="A137" s="28" t="s">
        <v>710</v>
      </c>
      <c r="B137" s="20" t="s">
        <v>382</v>
      </c>
      <c r="C137" s="49" t="s">
        <v>383</v>
      </c>
      <c r="D137" s="21" t="s">
        <v>10</v>
      </c>
      <c r="E137" s="22" t="s">
        <v>183</v>
      </c>
      <c r="F137" s="46">
        <v>9.24</v>
      </c>
      <c r="G137" s="46">
        <v>1.48</v>
      </c>
      <c r="H137" s="32">
        <f t="shared" si="108"/>
        <v>10.72</v>
      </c>
      <c r="I137" s="32">
        <f t="shared" si="109"/>
        <v>184.8</v>
      </c>
      <c r="J137" s="32">
        <f t="shared" si="110"/>
        <v>29.6</v>
      </c>
      <c r="K137" s="32">
        <f t="shared" si="111"/>
        <v>214.4</v>
      </c>
      <c r="L137" s="1"/>
      <c r="M137" s="10" t="s">
        <v>49</v>
      </c>
      <c r="N137" s="11"/>
      <c r="O137" s="1"/>
      <c r="P137" s="1"/>
      <c r="Q137" s="1"/>
      <c r="R137" s="1"/>
      <c r="S137" s="1"/>
      <c r="T137" s="1"/>
    </row>
    <row r="138" spans="1:20" ht="63.75" x14ac:dyDescent="0.2">
      <c r="A138" s="28" t="s">
        <v>711</v>
      </c>
      <c r="B138" s="20" t="s">
        <v>384</v>
      </c>
      <c r="C138" s="33" t="s">
        <v>385</v>
      </c>
      <c r="D138" s="21" t="s">
        <v>10</v>
      </c>
      <c r="E138" s="22" t="s">
        <v>386</v>
      </c>
      <c r="F138" s="46">
        <v>44</v>
      </c>
      <c r="G138" s="46">
        <v>11.14</v>
      </c>
      <c r="H138" s="32">
        <f t="shared" si="108"/>
        <v>55.14</v>
      </c>
      <c r="I138" s="32">
        <f t="shared" si="109"/>
        <v>748</v>
      </c>
      <c r="J138" s="32">
        <f t="shared" si="110"/>
        <v>189.38</v>
      </c>
      <c r="K138" s="32">
        <f t="shared" si="111"/>
        <v>937.38</v>
      </c>
      <c r="L138" s="1"/>
      <c r="M138" s="10" t="s">
        <v>49</v>
      </c>
      <c r="N138" s="11"/>
      <c r="O138" s="1"/>
      <c r="P138" s="1"/>
      <c r="Q138" s="1"/>
      <c r="R138" s="1"/>
      <c r="S138" s="1"/>
      <c r="T138" s="1"/>
    </row>
    <row r="139" spans="1:20" ht="63.75" x14ac:dyDescent="0.2">
      <c r="A139" s="28" t="s">
        <v>712</v>
      </c>
      <c r="B139" s="28" t="s">
        <v>387</v>
      </c>
      <c r="C139" s="29" t="s">
        <v>388</v>
      </c>
      <c r="D139" s="30" t="s">
        <v>10</v>
      </c>
      <c r="E139" s="31" t="s">
        <v>66</v>
      </c>
      <c r="F139" s="46">
        <v>35.93</v>
      </c>
      <c r="G139" s="46">
        <v>10.08</v>
      </c>
      <c r="H139" s="32">
        <f t="shared" si="108"/>
        <v>46.01</v>
      </c>
      <c r="I139" s="32">
        <f t="shared" si="109"/>
        <v>287.44</v>
      </c>
      <c r="J139" s="32">
        <f t="shared" si="110"/>
        <v>80.64</v>
      </c>
      <c r="K139" s="32">
        <f t="shared" si="111"/>
        <v>368.08</v>
      </c>
      <c r="L139" s="1"/>
      <c r="M139" s="1"/>
      <c r="N139" s="1"/>
    </row>
    <row r="140" spans="1:20" ht="63.75" x14ac:dyDescent="0.2">
      <c r="A140" s="28" t="s">
        <v>713</v>
      </c>
      <c r="B140" s="28" t="s">
        <v>389</v>
      </c>
      <c r="C140" s="29" t="s">
        <v>390</v>
      </c>
      <c r="D140" s="30" t="s">
        <v>10</v>
      </c>
      <c r="E140" s="31" t="s">
        <v>128</v>
      </c>
      <c r="F140" s="46">
        <v>20.51</v>
      </c>
      <c r="G140" s="46">
        <v>7.98</v>
      </c>
      <c r="H140" s="32">
        <f t="shared" si="108"/>
        <v>28.49</v>
      </c>
      <c r="I140" s="32">
        <f t="shared" si="109"/>
        <v>123.06</v>
      </c>
      <c r="J140" s="32">
        <f t="shared" si="110"/>
        <v>47.88</v>
      </c>
      <c r="K140" s="32">
        <f t="shared" si="111"/>
        <v>170.94</v>
      </c>
      <c r="L140" s="1"/>
      <c r="M140" s="10" t="s">
        <v>49</v>
      </c>
      <c r="N140" s="11"/>
      <c r="O140" s="1"/>
      <c r="P140" s="1"/>
      <c r="Q140" s="1"/>
      <c r="R140" s="1"/>
      <c r="S140" s="1"/>
      <c r="T140" s="1"/>
    </row>
    <row r="141" spans="1:20" ht="63.75" x14ac:dyDescent="0.2">
      <c r="A141" s="28" t="s">
        <v>714</v>
      </c>
      <c r="B141" s="20" t="s">
        <v>391</v>
      </c>
      <c r="C141" s="49" t="s">
        <v>392</v>
      </c>
      <c r="D141" s="21" t="s">
        <v>10</v>
      </c>
      <c r="E141" s="22" t="s">
        <v>393</v>
      </c>
      <c r="F141" s="46">
        <v>14.2</v>
      </c>
      <c r="G141" s="46">
        <v>5.56</v>
      </c>
      <c r="H141" s="32">
        <f t="shared" si="108"/>
        <v>19.760000000000002</v>
      </c>
      <c r="I141" s="32">
        <f t="shared" si="109"/>
        <v>142</v>
      </c>
      <c r="J141" s="32">
        <f t="shared" si="110"/>
        <v>55.6</v>
      </c>
      <c r="K141" s="32">
        <f t="shared" si="111"/>
        <v>197.6</v>
      </c>
      <c r="L141" s="1"/>
      <c r="M141" s="10" t="s">
        <v>49</v>
      </c>
      <c r="N141" s="11"/>
      <c r="O141" s="1"/>
      <c r="P141" s="1"/>
      <c r="Q141" s="1"/>
      <c r="R141" s="1"/>
      <c r="S141" s="1"/>
      <c r="T141" s="1"/>
    </row>
    <row r="142" spans="1:20" ht="63.75" x14ac:dyDescent="0.2">
      <c r="A142" s="28" t="s">
        <v>715</v>
      </c>
      <c r="B142" s="28" t="s">
        <v>394</v>
      </c>
      <c r="C142" s="29" t="s">
        <v>395</v>
      </c>
      <c r="D142" s="30" t="s">
        <v>10</v>
      </c>
      <c r="E142" s="31" t="s">
        <v>128</v>
      </c>
      <c r="F142" s="46">
        <v>17.84</v>
      </c>
      <c r="G142" s="46">
        <v>7.98</v>
      </c>
      <c r="H142" s="32">
        <f t="shared" si="108"/>
        <v>25.82</v>
      </c>
      <c r="I142" s="32">
        <f t="shared" si="109"/>
        <v>107.04</v>
      </c>
      <c r="J142" s="32">
        <f t="shared" si="110"/>
        <v>47.88</v>
      </c>
      <c r="K142" s="32">
        <f t="shared" si="111"/>
        <v>154.91999999999999</v>
      </c>
      <c r="L142" s="1"/>
      <c r="M142" s="1"/>
      <c r="N142" s="1"/>
    </row>
    <row r="143" spans="1:20" ht="63.75" x14ac:dyDescent="0.2">
      <c r="A143" s="28" t="s">
        <v>716</v>
      </c>
      <c r="B143" s="28" t="s">
        <v>284</v>
      </c>
      <c r="C143" s="29" t="s">
        <v>285</v>
      </c>
      <c r="D143" s="30" t="s">
        <v>122</v>
      </c>
      <c r="E143" s="31" t="s">
        <v>396</v>
      </c>
      <c r="F143" s="46">
        <v>4.5</v>
      </c>
      <c r="G143" s="46">
        <v>4.53</v>
      </c>
      <c r="H143" s="32">
        <f t="shared" si="108"/>
        <v>9.0299999999999994</v>
      </c>
      <c r="I143" s="32">
        <f t="shared" si="109"/>
        <v>270</v>
      </c>
      <c r="J143" s="32">
        <f t="shared" si="110"/>
        <v>271.8</v>
      </c>
      <c r="K143" s="32">
        <f t="shared" si="111"/>
        <v>541.79999999999995</v>
      </c>
      <c r="L143" s="1"/>
      <c r="M143" s="10" t="s">
        <v>49</v>
      </c>
      <c r="N143" s="11"/>
      <c r="O143" s="1"/>
      <c r="P143" s="1"/>
      <c r="Q143" s="1"/>
      <c r="R143" s="1"/>
      <c r="S143" s="1"/>
      <c r="T143" s="1"/>
    </row>
    <row r="144" spans="1:20" ht="38.25" x14ac:dyDescent="0.2">
      <c r="A144" s="28" t="s">
        <v>717</v>
      </c>
      <c r="B144" s="20" t="s">
        <v>68</v>
      </c>
      <c r="C144" s="49" t="s">
        <v>69</v>
      </c>
      <c r="D144" s="21" t="s">
        <v>885</v>
      </c>
      <c r="E144" s="22" t="s">
        <v>64</v>
      </c>
      <c r="F144" s="46">
        <v>0.56000000000000005</v>
      </c>
      <c r="G144" s="46">
        <v>1.47</v>
      </c>
      <c r="H144" s="32">
        <f t="shared" si="108"/>
        <v>2.0299999999999998</v>
      </c>
      <c r="I144" s="32">
        <f t="shared" si="109"/>
        <v>0.56000000000000005</v>
      </c>
      <c r="J144" s="32">
        <f t="shared" si="110"/>
        <v>1.47</v>
      </c>
      <c r="K144" s="32">
        <f t="shared" si="111"/>
        <v>2.0299999999999998</v>
      </c>
      <c r="L144" s="1"/>
      <c r="M144" s="10" t="s">
        <v>49</v>
      </c>
      <c r="N144" s="11"/>
      <c r="O144" s="1"/>
      <c r="P144" s="1"/>
      <c r="Q144" s="1"/>
      <c r="R144" s="1"/>
      <c r="S144" s="1"/>
      <c r="T144" s="1"/>
    </row>
    <row r="145" spans="1:20" ht="25.5" x14ac:dyDescent="0.2">
      <c r="A145" s="28" t="s">
        <v>718</v>
      </c>
      <c r="B145" s="20" t="s">
        <v>269</v>
      </c>
      <c r="C145" s="49" t="s">
        <v>270</v>
      </c>
      <c r="D145" s="21" t="s">
        <v>10</v>
      </c>
      <c r="E145" s="22" t="s">
        <v>397</v>
      </c>
      <c r="F145" s="46">
        <v>40.47</v>
      </c>
      <c r="G145" s="46">
        <v>113.47</v>
      </c>
      <c r="H145" s="32">
        <f t="shared" si="108"/>
        <v>153.94</v>
      </c>
      <c r="I145" s="32">
        <f t="shared" si="109"/>
        <v>930.81</v>
      </c>
      <c r="J145" s="32">
        <f t="shared" si="110"/>
        <v>2609.81</v>
      </c>
      <c r="K145" s="32">
        <f t="shared" si="111"/>
        <v>3540.62</v>
      </c>
      <c r="L145" s="1"/>
      <c r="M145" s="10" t="s">
        <v>49</v>
      </c>
      <c r="N145" s="11"/>
      <c r="O145" s="1"/>
      <c r="P145" s="1"/>
      <c r="Q145" s="1"/>
      <c r="R145" s="1"/>
      <c r="S145" s="1"/>
      <c r="T145" s="1"/>
    </row>
    <row r="146" spans="1:20" ht="38.25" x14ac:dyDescent="0.2">
      <c r="A146" s="28" t="s">
        <v>719</v>
      </c>
      <c r="B146" s="20" t="s">
        <v>398</v>
      </c>
      <c r="C146" s="33" t="s">
        <v>399</v>
      </c>
      <c r="D146" s="21" t="s">
        <v>10</v>
      </c>
      <c r="E146" s="22" t="s">
        <v>267</v>
      </c>
      <c r="F146" s="46">
        <v>31.68</v>
      </c>
      <c r="G146" s="46">
        <v>88.84</v>
      </c>
      <c r="H146" s="32">
        <f t="shared" si="108"/>
        <v>120.52</v>
      </c>
      <c r="I146" s="32">
        <f t="shared" si="109"/>
        <v>475.2</v>
      </c>
      <c r="J146" s="32">
        <f t="shared" si="110"/>
        <v>1332.6</v>
      </c>
      <c r="K146" s="32">
        <f t="shared" si="111"/>
        <v>1807.8</v>
      </c>
      <c r="L146" s="1"/>
      <c r="M146" s="10" t="s">
        <v>49</v>
      </c>
      <c r="N146" s="11"/>
      <c r="O146" s="1"/>
      <c r="P146" s="1"/>
      <c r="Q146" s="1"/>
      <c r="R146" s="1"/>
      <c r="S146" s="1"/>
      <c r="T146" s="1"/>
    </row>
    <row r="147" spans="1:20" ht="12.75" x14ac:dyDescent="0.2">
      <c r="A147" s="24" t="s">
        <v>720</v>
      </c>
      <c r="B147" s="25"/>
      <c r="C147" s="61" t="s">
        <v>401</v>
      </c>
      <c r="D147" s="26"/>
      <c r="E147" s="27"/>
      <c r="F147" s="69"/>
      <c r="G147" s="69"/>
      <c r="H147" s="18">
        <f>SUM(H148:H154)</f>
        <v>141.35</v>
      </c>
      <c r="I147" s="18">
        <f t="shared" ref="I147:K147" si="112">SUM(I148:I154)</f>
        <v>1904.65</v>
      </c>
      <c r="J147" s="18">
        <f t="shared" si="112"/>
        <v>1558.9</v>
      </c>
      <c r="K147" s="18">
        <f t="shared" si="112"/>
        <v>3463.55</v>
      </c>
      <c r="L147" s="1"/>
      <c r="M147" s="1"/>
      <c r="N147" s="1"/>
    </row>
    <row r="148" spans="1:20" ht="51" x14ac:dyDescent="0.2">
      <c r="A148" s="28" t="s">
        <v>721</v>
      </c>
      <c r="B148" s="28" t="s">
        <v>402</v>
      </c>
      <c r="C148" s="29" t="s">
        <v>403</v>
      </c>
      <c r="D148" s="30" t="s">
        <v>122</v>
      </c>
      <c r="E148" s="31" t="s">
        <v>404</v>
      </c>
      <c r="F148" s="46">
        <v>6.91</v>
      </c>
      <c r="G148" s="46">
        <v>6.88</v>
      </c>
      <c r="H148" s="32">
        <f t="shared" ref="H148:H154" si="113">F148+G148</f>
        <v>13.79</v>
      </c>
      <c r="I148" s="32">
        <f t="shared" ref="I148:I154" si="114">E148*F148</f>
        <v>552.79999999999995</v>
      </c>
      <c r="J148" s="32">
        <f t="shared" ref="J148:J154" si="115">E148*G148</f>
        <v>550.4</v>
      </c>
      <c r="K148" s="32">
        <f t="shared" ref="K148:K154" si="116">I148+J148</f>
        <v>1103.2</v>
      </c>
      <c r="L148" s="1"/>
      <c r="M148" s="1"/>
      <c r="N148" s="1"/>
    </row>
    <row r="149" spans="1:20" ht="38.25" x14ac:dyDescent="0.2">
      <c r="A149" s="28" t="s">
        <v>722</v>
      </c>
      <c r="B149" s="28" t="s">
        <v>405</v>
      </c>
      <c r="C149" s="29" t="s">
        <v>406</v>
      </c>
      <c r="D149" s="30" t="s">
        <v>10</v>
      </c>
      <c r="E149" s="31" t="s">
        <v>66</v>
      </c>
      <c r="F149" s="46">
        <v>5.63</v>
      </c>
      <c r="G149" s="46">
        <v>7.86</v>
      </c>
      <c r="H149" s="32">
        <f t="shared" si="113"/>
        <v>13.49</v>
      </c>
      <c r="I149" s="32">
        <f t="shared" si="114"/>
        <v>45.04</v>
      </c>
      <c r="J149" s="32">
        <f t="shared" si="115"/>
        <v>62.88</v>
      </c>
      <c r="K149" s="32">
        <f t="shared" si="116"/>
        <v>107.92</v>
      </c>
      <c r="L149" s="1"/>
      <c r="M149" s="10" t="s">
        <v>49</v>
      </c>
      <c r="N149" s="11"/>
      <c r="O149" s="1"/>
      <c r="P149" s="1"/>
      <c r="Q149" s="1"/>
      <c r="R149" s="1"/>
      <c r="S149" s="1"/>
      <c r="T149" s="1"/>
    </row>
    <row r="150" spans="1:20" ht="51" x14ac:dyDescent="0.2">
      <c r="A150" s="28" t="s">
        <v>723</v>
      </c>
      <c r="B150" s="20" t="s">
        <v>407</v>
      </c>
      <c r="C150" s="49" t="s">
        <v>408</v>
      </c>
      <c r="D150" s="21" t="s">
        <v>10</v>
      </c>
      <c r="E150" s="22" t="s">
        <v>409</v>
      </c>
      <c r="F150" s="46">
        <v>3.9</v>
      </c>
      <c r="G150" s="46">
        <v>5.89</v>
      </c>
      <c r="H150" s="32">
        <f t="shared" si="113"/>
        <v>9.7899999999999991</v>
      </c>
      <c r="I150" s="32">
        <f t="shared" si="114"/>
        <v>156</v>
      </c>
      <c r="J150" s="32">
        <f t="shared" si="115"/>
        <v>235.6</v>
      </c>
      <c r="K150" s="32">
        <f t="shared" si="116"/>
        <v>391.6</v>
      </c>
      <c r="L150" s="1"/>
      <c r="M150" s="10" t="s">
        <v>49</v>
      </c>
      <c r="N150" s="11"/>
      <c r="O150" s="1"/>
      <c r="P150" s="1"/>
      <c r="Q150" s="1"/>
      <c r="R150" s="1"/>
      <c r="S150" s="1"/>
      <c r="T150" s="1"/>
    </row>
    <row r="151" spans="1:20" ht="63.75" x14ac:dyDescent="0.2">
      <c r="A151" s="28" t="s">
        <v>724</v>
      </c>
      <c r="B151" s="28" t="s">
        <v>410</v>
      </c>
      <c r="C151" s="29" t="s">
        <v>411</v>
      </c>
      <c r="D151" s="30" t="s">
        <v>10</v>
      </c>
      <c r="E151" s="31" t="s">
        <v>412</v>
      </c>
      <c r="F151" s="46">
        <v>11.51</v>
      </c>
      <c r="G151" s="46">
        <v>6.14</v>
      </c>
      <c r="H151" s="32">
        <f t="shared" si="113"/>
        <v>17.649999999999999</v>
      </c>
      <c r="I151" s="32">
        <f t="shared" si="114"/>
        <v>356.81</v>
      </c>
      <c r="J151" s="32">
        <f t="shared" si="115"/>
        <v>190.34</v>
      </c>
      <c r="K151" s="32">
        <f t="shared" si="116"/>
        <v>547.15</v>
      </c>
      <c r="L151" s="1"/>
      <c r="M151" s="1"/>
      <c r="N151" s="1"/>
    </row>
    <row r="152" spans="1:20" ht="63.75" x14ac:dyDescent="0.2">
      <c r="A152" s="28" t="s">
        <v>725</v>
      </c>
      <c r="B152" s="28" t="s">
        <v>413</v>
      </c>
      <c r="C152" s="29" t="s">
        <v>414</v>
      </c>
      <c r="D152" s="30" t="s">
        <v>122</v>
      </c>
      <c r="E152" s="31" t="s">
        <v>404</v>
      </c>
      <c r="F152" s="46">
        <v>2.89</v>
      </c>
      <c r="G152" s="46">
        <v>5.73</v>
      </c>
      <c r="H152" s="32">
        <f t="shared" si="113"/>
        <v>8.6199999999999992</v>
      </c>
      <c r="I152" s="32">
        <f t="shared" si="114"/>
        <v>231.2</v>
      </c>
      <c r="J152" s="32">
        <f t="shared" si="115"/>
        <v>458.4</v>
      </c>
      <c r="K152" s="32">
        <f t="shared" si="116"/>
        <v>689.6</v>
      </c>
      <c r="L152" s="1"/>
      <c r="M152" s="10" t="s">
        <v>49</v>
      </c>
      <c r="N152" s="11"/>
      <c r="O152" s="1"/>
      <c r="P152" s="1"/>
      <c r="Q152" s="1"/>
      <c r="R152" s="1"/>
      <c r="S152" s="1"/>
      <c r="T152" s="1"/>
    </row>
    <row r="153" spans="1:20" ht="38.25" x14ac:dyDescent="0.2">
      <c r="A153" s="28" t="s">
        <v>726</v>
      </c>
      <c r="B153" s="20" t="s">
        <v>415</v>
      </c>
      <c r="C153" s="49" t="s">
        <v>416</v>
      </c>
      <c r="D153" s="21" t="s">
        <v>10</v>
      </c>
      <c r="E153" s="22" t="s">
        <v>66</v>
      </c>
      <c r="F153" s="46">
        <v>40.26</v>
      </c>
      <c r="G153" s="46">
        <v>4.78</v>
      </c>
      <c r="H153" s="32">
        <f t="shared" si="113"/>
        <v>45.04</v>
      </c>
      <c r="I153" s="32">
        <f t="shared" si="114"/>
        <v>322.08</v>
      </c>
      <c r="J153" s="32">
        <f t="shared" si="115"/>
        <v>38.24</v>
      </c>
      <c r="K153" s="32">
        <f t="shared" si="116"/>
        <v>360.32</v>
      </c>
      <c r="L153" s="1"/>
      <c r="M153" s="10" t="s">
        <v>49</v>
      </c>
      <c r="N153" s="11"/>
      <c r="O153" s="1"/>
      <c r="P153" s="1"/>
      <c r="Q153" s="1"/>
      <c r="R153" s="1"/>
      <c r="S153" s="1"/>
      <c r="T153" s="1"/>
    </row>
    <row r="154" spans="1:20" ht="25.5" x14ac:dyDescent="0.2">
      <c r="A154" s="28" t="s">
        <v>727</v>
      </c>
      <c r="B154" s="20" t="s">
        <v>417</v>
      </c>
      <c r="C154" s="49" t="s">
        <v>418</v>
      </c>
      <c r="D154" s="21" t="s">
        <v>10</v>
      </c>
      <c r="E154" s="22" t="s">
        <v>66</v>
      </c>
      <c r="F154" s="46">
        <v>30.09</v>
      </c>
      <c r="G154" s="46">
        <v>2.88</v>
      </c>
      <c r="H154" s="32">
        <f t="shared" si="113"/>
        <v>32.97</v>
      </c>
      <c r="I154" s="32">
        <f t="shared" si="114"/>
        <v>240.72</v>
      </c>
      <c r="J154" s="32">
        <f t="shared" si="115"/>
        <v>23.04</v>
      </c>
      <c r="K154" s="32">
        <f t="shared" si="116"/>
        <v>263.76</v>
      </c>
      <c r="L154" s="1"/>
      <c r="M154" s="10" t="s">
        <v>49</v>
      </c>
      <c r="N154" s="11"/>
      <c r="O154" s="1"/>
      <c r="P154" s="1"/>
      <c r="Q154" s="1"/>
      <c r="R154" s="1"/>
      <c r="S154" s="1"/>
      <c r="T154" s="1"/>
    </row>
    <row r="155" spans="1:20" ht="12.75" x14ac:dyDescent="0.2">
      <c r="A155" s="24" t="s">
        <v>728</v>
      </c>
      <c r="B155" s="25"/>
      <c r="C155" s="61" t="s">
        <v>419</v>
      </c>
      <c r="D155" s="26"/>
      <c r="E155" s="27"/>
      <c r="F155" s="69"/>
      <c r="G155" s="69"/>
      <c r="H155" s="18">
        <f>SUM(H156:H161)</f>
        <v>3955.05</v>
      </c>
      <c r="I155" s="18">
        <f t="shared" ref="I155:K155" si="117">SUM(I156:I161)</f>
        <v>66106.31</v>
      </c>
      <c r="J155" s="18">
        <f t="shared" si="117"/>
        <v>2552.73</v>
      </c>
      <c r="K155" s="18">
        <f t="shared" si="117"/>
        <v>68659.039999999994</v>
      </c>
      <c r="L155" s="1"/>
      <c r="M155" s="1"/>
      <c r="N155" s="1"/>
    </row>
    <row r="156" spans="1:20" ht="51" x14ac:dyDescent="0.2">
      <c r="A156" s="28" t="s">
        <v>729</v>
      </c>
      <c r="B156" s="28" t="s">
        <v>420</v>
      </c>
      <c r="C156" s="29" t="s">
        <v>421</v>
      </c>
      <c r="D156" s="30" t="s">
        <v>885</v>
      </c>
      <c r="E156" s="31" t="s">
        <v>422</v>
      </c>
      <c r="F156" s="46">
        <v>1080.3699999999999</v>
      </c>
      <c r="G156" s="46">
        <v>56.97</v>
      </c>
      <c r="H156" s="32">
        <f t="shared" ref="H156:H161" si="118">F156+G156</f>
        <v>1137.3399999999999</v>
      </c>
      <c r="I156" s="32">
        <f t="shared" ref="I156:I161" si="119">E156*F156</f>
        <v>29947.86</v>
      </c>
      <c r="J156" s="32">
        <f t="shared" ref="J156:J161" si="120">E156*G156</f>
        <v>1579.21</v>
      </c>
      <c r="K156" s="32">
        <f t="shared" ref="K156:K161" si="121">I156+J156</f>
        <v>31527.07</v>
      </c>
      <c r="L156" s="1"/>
      <c r="M156" s="1"/>
      <c r="N156" s="1"/>
    </row>
    <row r="157" spans="1:20" ht="51" x14ac:dyDescent="0.2">
      <c r="A157" s="28" t="s">
        <v>730</v>
      </c>
      <c r="B157" s="28" t="s">
        <v>423</v>
      </c>
      <c r="C157" s="29" t="s">
        <v>424</v>
      </c>
      <c r="D157" s="30" t="s">
        <v>885</v>
      </c>
      <c r="E157" s="31" t="s">
        <v>422</v>
      </c>
      <c r="F157" s="46">
        <v>1243.24</v>
      </c>
      <c r="G157" s="46">
        <v>24.03</v>
      </c>
      <c r="H157" s="32">
        <f t="shared" si="118"/>
        <v>1267.27</v>
      </c>
      <c r="I157" s="32">
        <f t="shared" si="119"/>
        <v>34462.61</v>
      </c>
      <c r="J157" s="32">
        <f t="shared" si="120"/>
        <v>666.11</v>
      </c>
      <c r="K157" s="32">
        <f t="shared" si="121"/>
        <v>35128.720000000001</v>
      </c>
      <c r="L157" s="1"/>
      <c r="M157" s="10" t="s">
        <v>49</v>
      </c>
      <c r="N157" s="11"/>
      <c r="O157" s="1"/>
      <c r="P157" s="1"/>
      <c r="Q157" s="1"/>
      <c r="R157" s="1"/>
      <c r="S157" s="1"/>
      <c r="T157" s="1"/>
    </row>
    <row r="158" spans="1:20" ht="51" x14ac:dyDescent="0.2">
      <c r="A158" s="28" t="s">
        <v>731</v>
      </c>
      <c r="B158" s="20" t="s">
        <v>420</v>
      </c>
      <c r="C158" s="49" t="s">
        <v>735</v>
      </c>
      <c r="D158" s="21" t="s">
        <v>885</v>
      </c>
      <c r="E158" s="22" t="s">
        <v>425</v>
      </c>
      <c r="F158" s="46">
        <v>1080.3699999999999</v>
      </c>
      <c r="G158" s="46">
        <v>56.97</v>
      </c>
      <c r="H158" s="32">
        <f t="shared" si="118"/>
        <v>1137.3399999999999</v>
      </c>
      <c r="I158" s="32">
        <f t="shared" si="119"/>
        <v>1264.03</v>
      </c>
      <c r="J158" s="32">
        <f t="shared" si="120"/>
        <v>66.650000000000006</v>
      </c>
      <c r="K158" s="32">
        <f t="shared" si="121"/>
        <v>1330.68</v>
      </c>
      <c r="L158" s="1"/>
      <c r="M158" s="10" t="s">
        <v>49</v>
      </c>
      <c r="N158" s="11"/>
      <c r="O158" s="1"/>
      <c r="P158" s="1"/>
      <c r="Q158" s="1"/>
      <c r="R158" s="1"/>
      <c r="S158" s="1"/>
      <c r="T158" s="1"/>
    </row>
    <row r="159" spans="1:20" ht="25.5" x14ac:dyDescent="0.2">
      <c r="A159" s="28" t="s">
        <v>732</v>
      </c>
      <c r="B159" s="28" t="s">
        <v>426</v>
      </c>
      <c r="C159" s="29" t="s">
        <v>427</v>
      </c>
      <c r="D159" s="30" t="s">
        <v>885</v>
      </c>
      <c r="E159" s="31" t="s">
        <v>428</v>
      </c>
      <c r="F159" s="46">
        <v>79.569999999999993</v>
      </c>
      <c r="G159" s="46">
        <v>219.16</v>
      </c>
      <c r="H159" s="32">
        <f t="shared" si="118"/>
        <v>298.73</v>
      </c>
      <c r="I159" s="32">
        <f t="shared" si="119"/>
        <v>57.29</v>
      </c>
      <c r="J159" s="32">
        <f t="shared" si="120"/>
        <v>157.80000000000001</v>
      </c>
      <c r="K159" s="32">
        <f t="shared" si="121"/>
        <v>215.09</v>
      </c>
      <c r="L159" s="1"/>
      <c r="M159" s="10" t="s">
        <v>49</v>
      </c>
      <c r="N159" s="11"/>
      <c r="O159" s="1"/>
      <c r="P159" s="1"/>
      <c r="Q159" s="1"/>
      <c r="R159" s="1"/>
      <c r="S159" s="1"/>
      <c r="T159" s="1"/>
    </row>
    <row r="160" spans="1:20" ht="38.25" x14ac:dyDescent="0.2">
      <c r="A160" s="28" t="s">
        <v>738</v>
      </c>
      <c r="B160" s="20" t="s">
        <v>733</v>
      </c>
      <c r="C160" s="49" t="s">
        <v>736</v>
      </c>
      <c r="D160" s="21" t="s">
        <v>122</v>
      </c>
      <c r="E160" s="22" t="s">
        <v>123</v>
      </c>
      <c r="F160" s="46">
        <v>47.39</v>
      </c>
      <c r="G160" s="46">
        <v>10.46</v>
      </c>
      <c r="H160" s="32">
        <f t="shared" si="118"/>
        <v>57.85</v>
      </c>
      <c r="I160" s="32">
        <f t="shared" si="119"/>
        <v>189.56</v>
      </c>
      <c r="J160" s="32">
        <f t="shared" si="120"/>
        <v>41.84</v>
      </c>
      <c r="K160" s="32">
        <f t="shared" si="121"/>
        <v>231.4</v>
      </c>
      <c r="L160" s="1"/>
      <c r="M160" s="10" t="s">
        <v>49</v>
      </c>
      <c r="N160" s="11"/>
      <c r="O160" s="1"/>
      <c r="P160" s="1"/>
      <c r="Q160" s="1"/>
      <c r="R160" s="1"/>
      <c r="S160" s="1"/>
      <c r="T160" s="1"/>
    </row>
    <row r="161" spans="1:20" ht="51" x14ac:dyDescent="0.2">
      <c r="A161" s="28" t="s">
        <v>739</v>
      </c>
      <c r="B161" s="28" t="s">
        <v>734</v>
      </c>
      <c r="C161" s="29" t="s">
        <v>737</v>
      </c>
      <c r="D161" s="30" t="s">
        <v>122</v>
      </c>
      <c r="E161" s="31" t="s">
        <v>123</v>
      </c>
      <c r="F161" s="46">
        <v>46.24</v>
      </c>
      <c r="G161" s="46">
        <v>10.28</v>
      </c>
      <c r="H161" s="32">
        <f t="shared" si="118"/>
        <v>56.52</v>
      </c>
      <c r="I161" s="32">
        <f t="shared" si="119"/>
        <v>184.96</v>
      </c>
      <c r="J161" s="32">
        <f t="shared" si="120"/>
        <v>41.12</v>
      </c>
      <c r="K161" s="32">
        <f t="shared" si="121"/>
        <v>226.08</v>
      </c>
      <c r="L161" s="1"/>
      <c r="M161" s="1"/>
      <c r="N161" s="1"/>
    </row>
    <row r="162" spans="1:20" ht="12.75" x14ac:dyDescent="0.2">
      <c r="A162" s="24" t="s">
        <v>740</v>
      </c>
      <c r="B162" s="25"/>
      <c r="C162" s="61" t="s">
        <v>429</v>
      </c>
      <c r="D162" s="26"/>
      <c r="E162" s="27"/>
      <c r="F162" s="69"/>
      <c r="G162" s="69"/>
      <c r="H162" s="18">
        <f>SUM(H163:H167)</f>
        <v>2655.13</v>
      </c>
      <c r="I162" s="18">
        <f t="shared" ref="I162:K162" si="122">SUM(I163:I167)</f>
        <v>10676.99</v>
      </c>
      <c r="J162" s="18">
        <f t="shared" si="122"/>
        <v>4772.6899999999996</v>
      </c>
      <c r="K162" s="18">
        <f t="shared" si="122"/>
        <v>15449.68</v>
      </c>
      <c r="L162" s="1"/>
      <c r="M162" s="1"/>
      <c r="N162" s="1"/>
    </row>
    <row r="163" spans="1:20" ht="89.25" x14ac:dyDescent="0.2">
      <c r="A163" s="28" t="s">
        <v>741</v>
      </c>
      <c r="B163" s="28" t="s">
        <v>430</v>
      </c>
      <c r="C163" s="29" t="s">
        <v>431</v>
      </c>
      <c r="D163" s="30" t="s">
        <v>10</v>
      </c>
      <c r="E163" s="31" t="s">
        <v>278</v>
      </c>
      <c r="F163" s="46">
        <v>883.13</v>
      </c>
      <c r="G163" s="46">
        <v>239.13</v>
      </c>
      <c r="H163" s="32">
        <f t="shared" ref="H163:H167" si="123">F163+G163</f>
        <v>1122.26</v>
      </c>
      <c r="I163" s="32">
        <f t="shared" ref="I163:I167" si="124">E163*F163</f>
        <v>2649.39</v>
      </c>
      <c r="J163" s="32">
        <f t="shared" ref="J163:J167" si="125">E163*G163</f>
        <v>717.39</v>
      </c>
      <c r="K163" s="32">
        <f t="shared" ref="K163:K167" si="126">I163+J163</f>
        <v>3366.78</v>
      </c>
      <c r="L163" s="1"/>
      <c r="M163" s="1"/>
      <c r="N163" s="1"/>
    </row>
    <row r="164" spans="1:20" ht="89.25" x14ac:dyDescent="0.2">
      <c r="A164" s="28" t="s">
        <v>742</v>
      </c>
      <c r="B164" s="20" t="s">
        <v>432</v>
      </c>
      <c r="C164" s="49" t="s">
        <v>433</v>
      </c>
      <c r="D164" s="21" t="s">
        <v>10</v>
      </c>
      <c r="E164" s="22" t="s">
        <v>374</v>
      </c>
      <c r="F164" s="46">
        <v>926.41</v>
      </c>
      <c r="G164" s="46">
        <v>255.85</v>
      </c>
      <c r="H164" s="32">
        <f t="shared" si="123"/>
        <v>1182.26</v>
      </c>
      <c r="I164" s="32">
        <f t="shared" si="124"/>
        <v>6484.87</v>
      </c>
      <c r="J164" s="32">
        <f t="shared" si="125"/>
        <v>1790.95</v>
      </c>
      <c r="K164" s="32">
        <f t="shared" si="126"/>
        <v>8275.82</v>
      </c>
      <c r="L164" s="1"/>
      <c r="M164" s="10" t="s">
        <v>49</v>
      </c>
      <c r="N164" s="11"/>
      <c r="O164" s="1"/>
      <c r="P164" s="1"/>
      <c r="Q164" s="1"/>
      <c r="R164" s="1"/>
      <c r="S164" s="1"/>
      <c r="T164" s="1"/>
    </row>
    <row r="165" spans="1:20" ht="38.25" x14ac:dyDescent="0.2">
      <c r="A165" s="28" t="s">
        <v>743</v>
      </c>
      <c r="B165" s="28" t="s">
        <v>434</v>
      </c>
      <c r="C165" s="29" t="s">
        <v>435</v>
      </c>
      <c r="D165" s="30" t="s">
        <v>10</v>
      </c>
      <c r="E165" s="31" t="s">
        <v>393</v>
      </c>
      <c r="F165" s="46">
        <v>65.23</v>
      </c>
      <c r="G165" s="46">
        <v>149.5</v>
      </c>
      <c r="H165" s="32">
        <f t="shared" si="123"/>
        <v>214.73</v>
      </c>
      <c r="I165" s="32">
        <f t="shared" si="124"/>
        <v>652.29999999999995</v>
      </c>
      <c r="J165" s="32">
        <f t="shared" si="125"/>
        <v>1495</v>
      </c>
      <c r="K165" s="32">
        <f t="shared" si="126"/>
        <v>2147.3000000000002</v>
      </c>
      <c r="L165" s="1"/>
      <c r="M165" s="10" t="s">
        <v>49</v>
      </c>
      <c r="N165" s="11"/>
      <c r="O165" s="1"/>
      <c r="P165" s="1"/>
      <c r="Q165" s="1"/>
      <c r="R165" s="1"/>
      <c r="S165" s="1"/>
      <c r="T165" s="1"/>
    </row>
    <row r="166" spans="1:20" ht="38.25" x14ac:dyDescent="0.2">
      <c r="A166" s="28" t="s">
        <v>744</v>
      </c>
      <c r="B166" s="20" t="s">
        <v>436</v>
      </c>
      <c r="C166" s="49" t="s">
        <v>437</v>
      </c>
      <c r="D166" s="21" t="s">
        <v>885</v>
      </c>
      <c r="E166" s="22" t="s">
        <v>438</v>
      </c>
      <c r="F166" s="46">
        <v>10.79</v>
      </c>
      <c r="G166" s="46">
        <v>11.56</v>
      </c>
      <c r="H166" s="32">
        <f t="shared" si="123"/>
        <v>22.35</v>
      </c>
      <c r="I166" s="32">
        <f t="shared" si="124"/>
        <v>675.24</v>
      </c>
      <c r="J166" s="32">
        <f t="shared" si="125"/>
        <v>723.42</v>
      </c>
      <c r="K166" s="32">
        <f t="shared" si="126"/>
        <v>1398.66</v>
      </c>
      <c r="L166" s="1"/>
      <c r="M166" s="10" t="s">
        <v>49</v>
      </c>
      <c r="N166" s="11"/>
      <c r="O166" s="1"/>
      <c r="P166" s="1"/>
      <c r="Q166" s="1"/>
      <c r="R166" s="1"/>
      <c r="S166" s="1"/>
      <c r="T166" s="1"/>
    </row>
    <row r="167" spans="1:20" ht="38.25" x14ac:dyDescent="0.2">
      <c r="A167" s="28" t="s">
        <v>745</v>
      </c>
      <c r="B167" s="28" t="s">
        <v>439</v>
      </c>
      <c r="C167" s="29" t="s">
        <v>440</v>
      </c>
      <c r="D167" s="30" t="s">
        <v>122</v>
      </c>
      <c r="E167" s="31" t="s">
        <v>441</v>
      </c>
      <c r="F167" s="46">
        <v>93.56</v>
      </c>
      <c r="G167" s="46">
        <v>19.97</v>
      </c>
      <c r="H167" s="32">
        <f t="shared" si="123"/>
        <v>113.53</v>
      </c>
      <c r="I167" s="32">
        <f t="shared" si="124"/>
        <v>215.19</v>
      </c>
      <c r="J167" s="32">
        <f t="shared" si="125"/>
        <v>45.93</v>
      </c>
      <c r="K167" s="32">
        <f t="shared" si="126"/>
        <v>261.12</v>
      </c>
      <c r="L167" s="1"/>
      <c r="M167" s="1"/>
      <c r="N167" s="1"/>
    </row>
    <row r="168" spans="1:20" ht="12.75" x14ac:dyDescent="0.2">
      <c r="A168" s="24" t="s">
        <v>746</v>
      </c>
      <c r="B168" s="25"/>
      <c r="C168" s="61" t="s">
        <v>442</v>
      </c>
      <c r="D168" s="26"/>
      <c r="E168" s="27"/>
      <c r="F168" s="69"/>
      <c r="G168" s="69"/>
      <c r="H168" s="18">
        <f>SUM(H169:H171)</f>
        <v>255.53</v>
      </c>
      <c r="I168" s="18">
        <f t="shared" ref="I168:K168" si="127">SUM(I169:I171)</f>
        <v>50447.68</v>
      </c>
      <c r="J168" s="18">
        <f t="shared" si="127"/>
        <v>13702</v>
      </c>
      <c r="K168" s="18">
        <f t="shared" si="127"/>
        <v>64149.68</v>
      </c>
      <c r="L168" s="1"/>
      <c r="M168" s="1"/>
      <c r="N168" s="1"/>
    </row>
    <row r="169" spans="1:20" ht="63.75" x14ac:dyDescent="0.2">
      <c r="A169" s="28" t="s">
        <v>747</v>
      </c>
      <c r="B169" s="28" t="s">
        <v>443</v>
      </c>
      <c r="C169" s="29" t="s">
        <v>444</v>
      </c>
      <c r="D169" s="30" t="s">
        <v>885</v>
      </c>
      <c r="E169" s="31" t="s">
        <v>445</v>
      </c>
      <c r="F169" s="46">
        <v>154.63999999999999</v>
      </c>
      <c r="G169" s="46">
        <v>24.54</v>
      </c>
      <c r="H169" s="32">
        <f t="shared" ref="H169:H171" si="128">F169+G169</f>
        <v>179.18</v>
      </c>
      <c r="I169" s="32">
        <f t="shared" ref="I169:I171" si="129">E169*F169</f>
        <v>37088.86</v>
      </c>
      <c r="J169" s="32">
        <f t="shared" ref="J169:J171" si="130">E169*G169</f>
        <v>5885.67</v>
      </c>
      <c r="K169" s="32">
        <f t="shared" ref="K169:K171" si="131">I169+J169</f>
        <v>42974.53</v>
      </c>
      <c r="L169" s="1"/>
      <c r="M169" s="1"/>
      <c r="N169" s="1"/>
    </row>
    <row r="170" spans="1:20" ht="76.5" x14ac:dyDescent="0.2">
      <c r="A170" s="28" t="s">
        <v>748</v>
      </c>
      <c r="B170" s="20" t="s">
        <v>446</v>
      </c>
      <c r="C170" s="49" t="s">
        <v>447</v>
      </c>
      <c r="D170" s="21" t="s">
        <v>885</v>
      </c>
      <c r="E170" s="22" t="s">
        <v>118</v>
      </c>
      <c r="F170" s="46">
        <v>35.89</v>
      </c>
      <c r="G170" s="46">
        <v>24.54</v>
      </c>
      <c r="H170" s="32">
        <f t="shared" si="128"/>
        <v>60.43</v>
      </c>
      <c r="I170" s="32">
        <f t="shared" si="129"/>
        <v>10096.93</v>
      </c>
      <c r="J170" s="32">
        <f t="shared" si="130"/>
        <v>6903.84</v>
      </c>
      <c r="K170" s="32">
        <f t="shared" si="131"/>
        <v>17000.77</v>
      </c>
      <c r="L170" s="1"/>
      <c r="M170" s="10" t="s">
        <v>49</v>
      </c>
      <c r="N170" s="11"/>
      <c r="O170" s="1"/>
      <c r="P170" s="1"/>
      <c r="Q170" s="1"/>
      <c r="R170" s="1"/>
      <c r="S170" s="1"/>
      <c r="T170" s="1"/>
    </row>
    <row r="171" spans="1:20" ht="38.25" x14ac:dyDescent="0.2">
      <c r="A171" s="28" t="s">
        <v>749</v>
      </c>
      <c r="B171" s="28" t="s">
        <v>448</v>
      </c>
      <c r="C171" s="29" t="s">
        <v>449</v>
      </c>
      <c r="D171" s="30" t="s">
        <v>885</v>
      </c>
      <c r="E171" s="31" t="s">
        <v>450</v>
      </c>
      <c r="F171" s="46">
        <v>12.44</v>
      </c>
      <c r="G171" s="46">
        <v>3.48</v>
      </c>
      <c r="H171" s="32">
        <f t="shared" si="128"/>
        <v>15.92</v>
      </c>
      <c r="I171" s="32">
        <f t="shared" si="129"/>
        <v>3261.89</v>
      </c>
      <c r="J171" s="32">
        <f t="shared" si="130"/>
        <v>912.49</v>
      </c>
      <c r="K171" s="32">
        <f t="shared" si="131"/>
        <v>4174.38</v>
      </c>
      <c r="L171" s="1"/>
      <c r="M171" s="10" t="s">
        <v>49</v>
      </c>
      <c r="N171" s="11"/>
      <c r="O171" s="1"/>
      <c r="P171" s="1"/>
      <c r="Q171" s="1"/>
      <c r="R171" s="1"/>
      <c r="S171" s="1"/>
      <c r="T171" s="1"/>
    </row>
    <row r="172" spans="1:20" ht="12.75" x14ac:dyDescent="0.2">
      <c r="A172" s="24" t="s">
        <v>750</v>
      </c>
      <c r="B172" s="25"/>
      <c r="C172" s="61" t="s">
        <v>451</v>
      </c>
      <c r="D172" s="26"/>
      <c r="E172" s="27"/>
      <c r="F172" s="69"/>
      <c r="G172" s="69"/>
      <c r="H172" s="18">
        <f>SUM(H173:H175)</f>
        <v>177.69</v>
      </c>
      <c r="I172" s="18">
        <f t="shared" ref="I172:K172" si="132">SUM(I173:I175)</f>
        <v>64715.06</v>
      </c>
      <c r="J172" s="18">
        <f t="shared" si="132"/>
        <v>4997.8999999999996</v>
      </c>
      <c r="K172" s="18">
        <f t="shared" si="132"/>
        <v>69712.960000000006</v>
      </c>
      <c r="L172" s="1"/>
      <c r="M172" s="1"/>
      <c r="N172" s="1"/>
    </row>
    <row r="173" spans="1:20" ht="38.25" x14ac:dyDescent="0.2">
      <c r="A173" s="28" t="s">
        <v>751</v>
      </c>
      <c r="B173" s="28" t="s">
        <v>452</v>
      </c>
      <c r="C173" s="29" t="s">
        <v>453</v>
      </c>
      <c r="D173" s="30" t="s">
        <v>885</v>
      </c>
      <c r="E173" s="31" t="s">
        <v>454</v>
      </c>
      <c r="F173" s="46">
        <v>139.01</v>
      </c>
      <c r="G173" s="46">
        <v>0</v>
      </c>
      <c r="H173" s="32">
        <f t="shared" ref="H173:H175" si="133">F173+G173</f>
        <v>139.01</v>
      </c>
      <c r="I173" s="32">
        <f t="shared" ref="I173:I175" si="134">E173*F173</f>
        <v>58209.05</v>
      </c>
      <c r="J173" s="32">
        <f t="shared" ref="J173:J175" si="135">E173*G173</f>
        <v>0</v>
      </c>
      <c r="K173" s="32">
        <f t="shared" ref="K173:K175" si="136">I173+J173</f>
        <v>58209.05</v>
      </c>
      <c r="L173" s="1"/>
      <c r="M173" s="1"/>
      <c r="N173" s="1"/>
    </row>
    <row r="174" spans="1:20" ht="38.25" x14ac:dyDescent="0.2">
      <c r="A174" s="28" t="s">
        <v>752</v>
      </c>
      <c r="B174" s="20" t="s">
        <v>455</v>
      </c>
      <c r="C174" s="49" t="s">
        <v>456</v>
      </c>
      <c r="D174" s="21" t="s">
        <v>122</v>
      </c>
      <c r="E174" s="22" t="s">
        <v>457</v>
      </c>
      <c r="F174" s="46">
        <v>21.12</v>
      </c>
      <c r="G174" s="46">
        <v>13.42</v>
      </c>
      <c r="H174" s="32">
        <f t="shared" si="133"/>
        <v>34.54</v>
      </c>
      <c r="I174" s="32">
        <f t="shared" si="134"/>
        <v>5974.21</v>
      </c>
      <c r="J174" s="32">
        <f t="shared" si="135"/>
        <v>3796.12</v>
      </c>
      <c r="K174" s="32">
        <f t="shared" si="136"/>
        <v>9770.33</v>
      </c>
      <c r="L174" s="1"/>
      <c r="M174" s="10" t="s">
        <v>49</v>
      </c>
      <c r="N174" s="11"/>
      <c r="O174" s="1"/>
      <c r="P174" s="1"/>
      <c r="Q174" s="1"/>
      <c r="R174" s="1"/>
      <c r="S174" s="1"/>
      <c r="T174" s="1"/>
    </row>
    <row r="175" spans="1:20" ht="25.5" x14ac:dyDescent="0.2">
      <c r="A175" s="28" t="s">
        <v>753</v>
      </c>
      <c r="B175" s="28" t="s">
        <v>458</v>
      </c>
      <c r="C175" s="29" t="s">
        <v>459</v>
      </c>
      <c r="D175" s="30" t="s">
        <v>885</v>
      </c>
      <c r="E175" s="31" t="s">
        <v>454</v>
      </c>
      <c r="F175" s="46">
        <v>1.27</v>
      </c>
      <c r="G175" s="46">
        <v>2.87</v>
      </c>
      <c r="H175" s="32">
        <f t="shared" si="133"/>
        <v>4.1399999999999997</v>
      </c>
      <c r="I175" s="32">
        <f t="shared" si="134"/>
        <v>531.79999999999995</v>
      </c>
      <c r="J175" s="32">
        <f t="shared" si="135"/>
        <v>1201.78</v>
      </c>
      <c r="K175" s="32">
        <f t="shared" si="136"/>
        <v>1733.58</v>
      </c>
      <c r="L175" s="1"/>
      <c r="M175" s="10" t="s">
        <v>49</v>
      </c>
      <c r="N175" s="11"/>
      <c r="O175" s="1"/>
      <c r="P175" s="1"/>
      <c r="Q175" s="1"/>
      <c r="R175" s="1"/>
      <c r="S175" s="1"/>
      <c r="T175" s="1"/>
    </row>
    <row r="176" spans="1:20" ht="12.75" x14ac:dyDescent="0.2">
      <c r="A176" s="24" t="s">
        <v>754</v>
      </c>
      <c r="B176" s="25"/>
      <c r="C176" s="61" t="s">
        <v>460</v>
      </c>
      <c r="D176" s="26"/>
      <c r="E176" s="27"/>
      <c r="F176" s="69"/>
      <c r="G176" s="69"/>
      <c r="H176" s="18">
        <f>SUM(H177:H178)</f>
        <v>506.18</v>
      </c>
      <c r="I176" s="18">
        <f t="shared" ref="I176:K176" si="137">SUM(I177:I178)</f>
        <v>13981.5</v>
      </c>
      <c r="J176" s="18">
        <f t="shared" si="137"/>
        <v>1700.73</v>
      </c>
      <c r="K176" s="18">
        <f t="shared" si="137"/>
        <v>15682.23</v>
      </c>
      <c r="L176" s="1"/>
      <c r="M176" s="1"/>
      <c r="N176" s="1"/>
    </row>
    <row r="177" spans="1:20" ht="25.5" x14ac:dyDescent="0.2">
      <c r="A177" s="28" t="s">
        <v>755</v>
      </c>
      <c r="B177" s="28" t="s">
        <v>461</v>
      </c>
      <c r="C177" s="29" t="s">
        <v>462</v>
      </c>
      <c r="D177" s="30" t="s">
        <v>885</v>
      </c>
      <c r="E177" s="31" t="s">
        <v>463</v>
      </c>
      <c r="F177" s="46">
        <v>384</v>
      </c>
      <c r="G177" s="46">
        <v>43.41</v>
      </c>
      <c r="H177" s="32">
        <f t="shared" ref="H177:H178" si="138">F177+G177</f>
        <v>427.41</v>
      </c>
      <c r="I177" s="32">
        <f t="shared" ref="I177:I178" si="139">E177*F177</f>
        <v>11481.6</v>
      </c>
      <c r="J177" s="32">
        <f t="shared" ref="J177:J178" si="140">E177*G177</f>
        <v>1297.96</v>
      </c>
      <c r="K177" s="32">
        <f t="shared" ref="K177:K178" si="141">I177+J177</f>
        <v>12779.56</v>
      </c>
      <c r="L177" s="1"/>
      <c r="M177" s="1"/>
      <c r="N177" s="1"/>
    </row>
    <row r="178" spans="1:20" ht="25.5" x14ac:dyDescent="0.2">
      <c r="A178" s="28" t="s">
        <v>756</v>
      </c>
      <c r="B178" s="20" t="s">
        <v>464</v>
      </c>
      <c r="C178" s="49" t="s">
        <v>465</v>
      </c>
      <c r="D178" s="21" t="s">
        <v>122</v>
      </c>
      <c r="E178" s="22" t="s">
        <v>466</v>
      </c>
      <c r="F178" s="46">
        <v>67.84</v>
      </c>
      <c r="G178" s="46">
        <v>10.93</v>
      </c>
      <c r="H178" s="32">
        <f t="shared" si="138"/>
        <v>78.77</v>
      </c>
      <c r="I178" s="32">
        <f t="shared" si="139"/>
        <v>2499.9</v>
      </c>
      <c r="J178" s="32">
        <f t="shared" si="140"/>
        <v>402.77</v>
      </c>
      <c r="K178" s="32">
        <f t="shared" si="141"/>
        <v>2902.67</v>
      </c>
      <c r="L178" s="1"/>
      <c r="M178" s="10" t="s">
        <v>49</v>
      </c>
      <c r="N178" s="11"/>
      <c r="O178" s="1"/>
      <c r="P178" s="1"/>
      <c r="Q178" s="1"/>
      <c r="R178" s="1"/>
      <c r="S178" s="1"/>
      <c r="T178" s="1"/>
    </row>
    <row r="179" spans="1:20" ht="25.5" x14ac:dyDescent="0.2">
      <c r="A179" s="24" t="s">
        <v>757</v>
      </c>
      <c r="B179" s="25"/>
      <c r="C179" s="61" t="s">
        <v>467</v>
      </c>
      <c r="D179" s="26"/>
      <c r="E179" s="27"/>
      <c r="F179" s="69"/>
      <c r="G179" s="69"/>
      <c r="H179" s="18">
        <f>SUM(H180:H182)</f>
        <v>201.93</v>
      </c>
      <c r="I179" s="18">
        <f t="shared" ref="I179:K179" si="142">SUM(I180:I182)</f>
        <v>16093.08</v>
      </c>
      <c r="J179" s="18">
        <f t="shared" si="142"/>
        <v>6253.66</v>
      </c>
      <c r="K179" s="18">
        <f t="shared" si="142"/>
        <v>22346.74</v>
      </c>
      <c r="L179" s="1"/>
      <c r="M179" s="1"/>
      <c r="N179" s="1"/>
    </row>
    <row r="180" spans="1:20" ht="63.75" x14ac:dyDescent="0.2">
      <c r="A180" s="28" t="s">
        <v>758</v>
      </c>
      <c r="B180" s="28" t="s">
        <v>468</v>
      </c>
      <c r="C180" s="29" t="s">
        <v>469</v>
      </c>
      <c r="D180" s="30" t="s">
        <v>885</v>
      </c>
      <c r="E180" s="31" t="s">
        <v>470</v>
      </c>
      <c r="F180" s="46">
        <v>53.69</v>
      </c>
      <c r="G180" s="46">
        <v>22.55</v>
      </c>
      <c r="H180" s="32">
        <f t="shared" ref="H180:H182" si="143">F180+G180</f>
        <v>76.239999999999995</v>
      </c>
      <c r="I180" s="32">
        <f t="shared" ref="I180:I182" si="144">E180*F180</f>
        <v>12816.88</v>
      </c>
      <c r="J180" s="32">
        <f t="shared" ref="J180:J182" si="145">E180*G180</f>
        <v>5383.14</v>
      </c>
      <c r="K180" s="32">
        <f t="shared" ref="K180:K182" si="146">I180+J180</f>
        <v>18200.02</v>
      </c>
      <c r="L180" s="1"/>
      <c r="M180" s="1"/>
      <c r="N180" s="1"/>
    </row>
    <row r="181" spans="1:20" ht="63.75" x14ac:dyDescent="0.2">
      <c r="A181" s="28" t="s">
        <v>759</v>
      </c>
      <c r="B181" s="20" t="s">
        <v>471</v>
      </c>
      <c r="C181" s="49" t="s">
        <v>472</v>
      </c>
      <c r="D181" s="21" t="s">
        <v>885</v>
      </c>
      <c r="E181" s="22" t="s">
        <v>473</v>
      </c>
      <c r="F181" s="46">
        <v>50.22</v>
      </c>
      <c r="G181" s="46">
        <v>23.37</v>
      </c>
      <c r="H181" s="32">
        <f t="shared" si="143"/>
        <v>73.59</v>
      </c>
      <c r="I181" s="32">
        <f t="shared" si="144"/>
        <v>859.77</v>
      </c>
      <c r="J181" s="32">
        <f t="shared" si="145"/>
        <v>400.09</v>
      </c>
      <c r="K181" s="32">
        <f t="shared" si="146"/>
        <v>1259.8599999999999</v>
      </c>
      <c r="L181" s="1"/>
      <c r="M181" s="10" t="s">
        <v>49</v>
      </c>
      <c r="N181" s="11"/>
      <c r="O181" s="1"/>
      <c r="P181" s="1"/>
      <c r="Q181" s="1"/>
      <c r="R181" s="1"/>
      <c r="S181" s="1"/>
      <c r="T181" s="1"/>
    </row>
    <row r="182" spans="1:20" ht="63.75" x14ac:dyDescent="0.2">
      <c r="A182" s="28" t="s">
        <v>760</v>
      </c>
      <c r="B182" s="28" t="s">
        <v>290</v>
      </c>
      <c r="C182" s="29" t="s">
        <v>291</v>
      </c>
      <c r="D182" s="30" t="s">
        <v>885</v>
      </c>
      <c r="E182" s="31" t="s">
        <v>474</v>
      </c>
      <c r="F182" s="46">
        <v>43.61</v>
      </c>
      <c r="G182" s="46">
        <v>8.49</v>
      </c>
      <c r="H182" s="32">
        <f t="shared" si="143"/>
        <v>52.1</v>
      </c>
      <c r="I182" s="32">
        <f t="shared" si="144"/>
        <v>2416.4299999999998</v>
      </c>
      <c r="J182" s="32">
        <f t="shared" si="145"/>
        <v>470.43</v>
      </c>
      <c r="K182" s="32">
        <f t="shared" si="146"/>
        <v>2886.86</v>
      </c>
      <c r="L182" s="1"/>
      <c r="M182" s="10" t="s">
        <v>49</v>
      </c>
      <c r="N182" s="11"/>
      <c r="O182" s="1"/>
      <c r="P182" s="1"/>
      <c r="Q182" s="1"/>
      <c r="R182" s="1"/>
      <c r="S182" s="1"/>
      <c r="T182" s="1"/>
    </row>
    <row r="183" spans="1:20" ht="12.75" x14ac:dyDescent="0.2">
      <c r="A183" s="24" t="s">
        <v>761</v>
      </c>
      <c r="B183" s="25"/>
      <c r="C183" s="61" t="s">
        <v>475</v>
      </c>
      <c r="D183" s="26"/>
      <c r="E183" s="27"/>
      <c r="F183" s="69"/>
      <c r="G183" s="69"/>
      <c r="H183" s="18">
        <f>SUM(H184:H201)</f>
        <v>1608.62</v>
      </c>
      <c r="I183" s="18">
        <f t="shared" ref="I183:K183" si="147">SUM(I184:I201)</f>
        <v>4066.2</v>
      </c>
      <c r="J183" s="18">
        <f t="shared" si="147"/>
        <v>1791.17</v>
      </c>
      <c r="K183" s="18">
        <f t="shared" si="147"/>
        <v>5857.37</v>
      </c>
      <c r="L183" s="1"/>
      <c r="M183" s="1"/>
      <c r="N183" s="1"/>
    </row>
    <row r="184" spans="1:20" ht="38.25" x14ac:dyDescent="0.2">
      <c r="A184" s="28" t="s">
        <v>762</v>
      </c>
      <c r="B184" s="28" t="s">
        <v>476</v>
      </c>
      <c r="C184" s="29" t="s">
        <v>477</v>
      </c>
      <c r="D184" s="30" t="s">
        <v>10</v>
      </c>
      <c r="E184" s="31" t="s">
        <v>64</v>
      </c>
      <c r="F184" s="46">
        <v>115.04</v>
      </c>
      <c r="G184" s="46">
        <v>347.36</v>
      </c>
      <c r="H184" s="32">
        <f t="shared" ref="H184:H201" si="148">F184+G184</f>
        <v>462.4</v>
      </c>
      <c r="I184" s="32">
        <f t="shared" ref="I184:I201" si="149">E184*F184</f>
        <v>115.04</v>
      </c>
      <c r="J184" s="32">
        <f t="shared" ref="J184:J201" si="150">E184*G184</f>
        <v>347.36</v>
      </c>
      <c r="K184" s="32">
        <f t="shared" ref="K184:K201" si="151">I184+J184</f>
        <v>462.4</v>
      </c>
      <c r="L184" s="1"/>
      <c r="M184" s="1"/>
      <c r="N184" s="1"/>
    </row>
    <row r="185" spans="1:20" ht="38.25" x14ac:dyDescent="0.2">
      <c r="A185" s="28" t="s">
        <v>763</v>
      </c>
      <c r="B185" s="28" t="s">
        <v>68</v>
      </c>
      <c r="C185" s="29" t="s">
        <v>69</v>
      </c>
      <c r="D185" s="30" t="s">
        <v>885</v>
      </c>
      <c r="E185" s="31" t="s">
        <v>478</v>
      </c>
      <c r="F185" s="46">
        <v>0.56000000000000005</v>
      </c>
      <c r="G185" s="46">
        <v>1.47</v>
      </c>
      <c r="H185" s="32">
        <f t="shared" si="148"/>
        <v>2.0299999999999998</v>
      </c>
      <c r="I185" s="32">
        <f t="shared" si="149"/>
        <v>19.600000000000001</v>
      </c>
      <c r="J185" s="32">
        <f t="shared" si="150"/>
        <v>51.45</v>
      </c>
      <c r="K185" s="32">
        <f t="shared" si="151"/>
        <v>71.05</v>
      </c>
      <c r="L185" s="1"/>
      <c r="M185" s="10" t="s">
        <v>49</v>
      </c>
      <c r="N185" s="11"/>
      <c r="O185" s="1"/>
      <c r="P185" s="1"/>
      <c r="Q185" s="1"/>
      <c r="R185" s="1"/>
      <c r="S185" s="1"/>
      <c r="T185" s="1"/>
    </row>
    <row r="186" spans="1:20" ht="12.75" x14ac:dyDescent="0.2">
      <c r="A186" s="28" t="s">
        <v>764</v>
      </c>
      <c r="B186" s="20" t="s">
        <v>479</v>
      </c>
      <c r="C186" s="49" t="s">
        <v>480</v>
      </c>
      <c r="D186" s="21" t="s">
        <v>10</v>
      </c>
      <c r="E186" s="22" t="s">
        <v>64</v>
      </c>
      <c r="F186" s="46">
        <v>9.26</v>
      </c>
      <c r="G186" s="46">
        <v>25.04</v>
      </c>
      <c r="H186" s="32">
        <f t="shared" si="148"/>
        <v>34.299999999999997</v>
      </c>
      <c r="I186" s="32">
        <f t="shared" si="149"/>
        <v>9.26</v>
      </c>
      <c r="J186" s="32">
        <f t="shared" si="150"/>
        <v>25.04</v>
      </c>
      <c r="K186" s="32">
        <f t="shared" si="151"/>
        <v>34.299999999999997</v>
      </c>
      <c r="L186" s="1"/>
      <c r="M186" s="10" t="s">
        <v>49</v>
      </c>
      <c r="N186" s="11"/>
      <c r="O186" s="1"/>
      <c r="P186" s="1"/>
      <c r="Q186" s="1"/>
      <c r="R186" s="1"/>
      <c r="S186" s="1"/>
      <c r="T186" s="1"/>
    </row>
    <row r="187" spans="1:20" ht="38.25" x14ac:dyDescent="0.2">
      <c r="A187" s="28" t="s">
        <v>765</v>
      </c>
      <c r="B187" s="28" t="s">
        <v>398</v>
      </c>
      <c r="C187" s="29" t="s">
        <v>399</v>
      </c>
      <c r="D187" s="30" t="s">
        <v>10</v>
      </c>
      <c r="E187" s="31" t="s">
        <v>64</v>
      </c>
      <c r="F187" s="46">
        <v>31.68</v>
      </c>
      <c r="G187" s="46">
        <v>88.84</v>
      </c>
      <c r="H187" s="32">
        <f t="shared" si="148"/>
        <v>120.52</v>
      </c>
      <c r="I187" s="32">
        <f t="shared" si="149"/>
        <v>31.68</v>
      </c>
      <c r="J187" s="32">
        <f t="shared" si="150"/>
        <v>88.84</v>
      </c>
      <c r="K187" s="32">
        <f t="shared" si="151"/>
        <v>120.52</v>
      </c>
      <c r="L187" s="1"/>
      <c r="M187" s="1"/>
      <c r="N187" s="1"/>
    </row>
    <row r="188" spans="1:20" ht="63.75" x14ac:dyDescent="0.2">
      <c r="A188" s="28" t="s">
        <v>766</v>
      </c>
      <c r="B188" s="20" t="s">
        <v>481</v>
      </c>
      <c r="C188" s="49" t="s">
        <v>482</v>
      </c>
      <c r="D188" s="21" t="s">
        <v>122</v>
      </c>
      <c r="E188" s="22" t="s">
        <v>483</v>
      </c>
      <c r="F188" s="46">
        <v>98.87</v>
      </c>
      <c r="G188" s="46">
        <v>10.63</v>
      </c>
      <c r="H188" s="32">
        <f t="shared" si="148"/>
        <v>109.5</v>
      </c>
      <c r="I188" s="32">
        <f t="shared" si="149"/>
        <v>2392.65</v>
      </c>
      <c r="J188" s="32">
        <f t="shared" si="150"/>
        <v>257.25</v>
      </c>
      <c r="K188" s="32">
        <f t="shared" si="151"/>
        <v>2649.9</v>
      </c>
      <c r="L188" s="1"/>
      <c r="M188" s="10" t="s">
        <v>49</v>
      </c>
      <c r="N188" s="11"/>
      <c r="O188" s="1"/>
      <c r="P188" s="1"/>
      <c r="Q188" s="1"/>
      <c r="R188" s="1"/>
      <c r="S188" s="1"/>
      <c r="T188" s="1"/>
    </row>
    <row r="189" spans="1:20" ht="63.75" x14ac:dyDescent="0.2">
      <c r="A189" s="28" t="s">
        <v>767</v>
      </c>
      <c r="B189" s="28" t="s">
        <v>284</v>
      </c>
      <c r="C189" s="29" t="s">
        <v>285</v>
      </c>
      <c r="D189" s="30" t="s">
        <v>122</v>
      </c>
      <c r="E189" s="31" t="s">
        <v>484</v>
      </c>
      <c r="F189" s="46">
        <v>4.5</v>
      </c>
      <c r="G189" s="46">
        <v>4.53</v>
      </c>
      <c r="H189" s="32">
        <f t="shared" si="148"/>
        <v>9.0299999999999994</v>
      </c>
      <c r="I189" s="32">
        <f t="shared" si="149"/>
        <v>99</v>
      </c>
      <c r="J189" s="32">
        <f t="shared" si="150"/>
        <v>99.66</v>
      </c>
      <c r="K189" s="32">
        <f t="shared" si="151"/>
        <v>198.66</v>
      </c>
      <c r="L189" s="1"/>
      <c r="M189" s="1"/>
      <c r="N189" s="1"/>
    </row>
    <row r="190" spans="1:20" ht="63.75" x14ac:dyDescent="0.2">
      <c r="A190" s="28" t="s">
        <v>768</v>
      </c>
      <c r="B190" s="28" t="s">
        <v>485</v>
      </c>
      <c r="C190" s="29" t="s">
        <v>486</v>
      </c>
      <c r="D190" s="30" t="s">
        <v>10</v>
      </c>
      <c r="E190" s="31" t="s">
        <v>278</v>
      </c>
      <c r="F190" s="46">
        <v>115.66</v>
      </c>
      <c r="G190" s="46">
        <v>47.92</v>
      </c>
      <c r="H190" s="32">
        <f t="shared" si="148"/>
        <v>163.58000000000001</v>
      </c>
      <c r="I190" s="32">
        <f t="shared" si="149"/>
        <v>346.98</v>
      </c>
      <c r="J190" s="32">
        <f t="shared" si="150"/>
        <v>143.76</v>
      </c>
      <c r="K190" s="32">
        <f t="shared" si="151"/>
        <v>490.74</v>
      </c>
      <c r="L190" s="1"/>
      <c r="M190" s="10" t="s">
        <v>49</v>
      </c>
      <c r="N190" s="11"/>
      <c r="O190" s="1"/>
      <c r="P190" s="1"/>
      <c r="Q190" s="1"/>
      <c r="R190" s="1"/>
      <c r="S190" s="1"/>
      <c r="T190" s="1"/>
    </row>
    <row r="191" spans="1:20" ht="63.75" x14ac:dyDescent="0.2">
      <c r="A191" s="28" t="s">
        <v>769</v>
      </c>
      <c r="B191" s="20" t="s">
        <v>487</v>
      </c>
      <c r="C191" s="49" t="s">
        <v>488</v>
      </c>
      <c r="D191" s="21" t="s">
        <v>10</v>
      </c>
      <c r="E191" s="22" t="s">
        <v>278</v>
      </c>
      <c r="F191" s="46">
        <v>81.22</v>
      </c>
      <c r="G191" s="46">
        <v>31.95</v>
      </c>
      <c r="H191" s="32">
        <f t="shared" si="148"/>
        <v>113.17</v>
      </c>
      <c r="I191" s="32">
        <f t="shared" si="149"/>
        <v>243.66</v>
      </c>
      <c r="J191" s="32">
        <f t="shared" si="150"/>
        <v>95.85</v>
      </c>
      <c r="K191" s="32">
        <f t="shared" si="151"/>
        <v>339.51</v>
      </c>
      <c r="L191" s="1"/>
      <c r="M191" s="10" t="s">
        <v>49</v>
      </c>
      <c r="N191" s="11"/>
      <c r="O191" s="1"/>
      <c r="P191" s="1"/>
      <c r="Q191" s="1"/>
      <c r="R191" s="1"/>
      <c r="S191" s="1"/>
      <c r="T191" s="1"/>
    </row>
    <row r="192" spans="1:20" ht="51" x14ac:dyDescent="0.2">
      <c r="A192" s="28" t="s">
        <v>770</v>
      </c>
      <c r="B192" s="20" t="s">
        <v>489</v>
      </c>
      <c r="C192" s="49" t="s">
        <v>490</v>
      </c>
      <c r="D192" s="21" t="s">
        <v>10</v>
      </c>
      <c r="E192" s="22" t="s">
        <v>64</v>
      </c>
      <c r="F192" s="46">
        <v>159.68</v>
      </c>
      <c r="G192" s="46">
        <v>63.86</v>
      </c>
      <c r="H192" s="32">
        <f t="shared" si="148"/>
        <v>223.54</v>
      </c>
      <c r="I192" s="32">
        <f t="shared" si="149"/>
        <v>159.68</v>
      </c>
      <c r="J192" s="32">
        <f t="shared" si="150"/>
        <v>63.86</v>
      </c>
      <c r="K192" s="32">
        <f t="shared" si="151"/>
        <v>223.54</v>
      </c>
      <c r="L192" s="1"/>
      <c r="M192" s="10" t="s">
        <v>49</v>
      </c>
      <c r="N192" s="11"/>
      <c r="O192" s="1"/>
      <c r="P192" s="1"/>
      <c r="Q192" s="1"/>
      <c r="R192" s="1"/>
      <c r="S192" s="1"/>
      <c r="T192" s="1"/>
    </row>
    <row r="193" spans="1:20" ht="38.25" x14ac:dyDescent="0.2">
      <c r="A193" s="28" t="s">
        <v>771</v>
      </c>
      <c r="B193" s="20" t="s">
        <v>491</v>
      </c>
      <c r="C193" s="33" t="s">
        <v>492</v>
      </c>
      <c r="D193" s="21" t="s">
        <v>493</v>
      </c>
      <c r="E193" s="22" t="s">
        <v>281</v>
      </c>
      <c r="F193" s="46">
        <v>57.43</v>
      </c>
      <c r="G193" s="46">
        <v>16.48</v>
      </c>
      <c r="H193" s="32">
        <f t="shared" si="148"/>
        <v>73.91</v>
      </c>
      <c r="I193" s="32">
        <f t="shared" si="149"/>
        <v>114.86</v>
      </c>
      <c r="J193" s="32">
        <f t="shared" si="150"/>
        <v>32.96</v>
      </c>
      <c r="K193" s="32">
        <f t="shared" si="151"/>
        <v>147.82</v>
      </c>
      <c r="L193" s="1"/>
      <c r="M193" s="10" t="s">
        <v>49</v>
      </c>
      <c r="N193" s="11"/>
      <c r="O193" s="1"/>
      <c r="P193" s="1"/>
      <c r="Q193" s="1"/>
      <c r="R193" s="1"/>
      <c r="S193" s="1"/>
      <c r="T193" s="1"/>
    </row>
    <row r="194" spans="1:20" ht="76.5" x14ac:dyDescent="0.2">
      <c r="A194" s="28" t="s">
        <v>772</v>
      </c>
      <c r="B194" s="28" t="s">
        <v>494</v>
      </c>
      <c r="C194" s="29" t="s">
        <v>495</v>
      </c>
      <c r="D194" s="30" t="s">
        <v>885</v>
      </c>
      <c r="E194" s="31" t="s">
        <v>496</v>
      </c>
      <c r="F194" s="46">
        <v>23</v>
      </c>
      <c r="G194" s="46">
        <v>33.24</v>
      </c>
      <c r="H194" s="32">
        <f t="shared" si="148"/>
        <v>56.24</v>
      </c>
      <c r="I194" s="32">
        <f t="shared" si="149"/>
        <v>110.4</v>
      </c>
      <c r="J194" s="32">
        <f t="shared" si="150"/>
        <v>159.55000000000001</v>
      </c>
      <c r="K194" s="32">
        <f t="shared" si="151"/>
        <v>269.95</v>
      </c>
      <c r="L194" s="1"/>
      <c r="M194" s="1"/>
      <c r="N194" s="1"/>
    </row>
    <row r="195" spans="1:20" ht="38.25" x14ac:dyDescent="0.2">
      <c r="A195" s="28" t="s">
        <v>773</v>
      </c>
      <c r="B195" s="28" t="s">
        <v>497</v>
      </c>
      <c r="C195" s="29" t="s">
        <v>498</v>
      </c>
      <c r="D195" s="30" t="s">
        <v>10</v>
      </c>
      <c r="E195" s="31" t="s">
        <v>281</v>
      </c>
      <c r="F195" s="46">
        <v>1.88</v>
      </c>
      <c r="G195" s="46">
        <v>4.6500000000000004</v>
      </c>
      <c r="H195" s="32">
        <f t="shared" si="148"/>
        <v>6.53</v>
      </c>
      <c r="I195" s="32">
        <f t="shared" si="149"/>
        <v>3.76</v>
      </c>
      <c r="J195" s="32">
        <f t="shared" si="150"/>
        <v>9.3000000000000007</v>
      </c>
      <c r="K195" s="32">
        <f t="shared" si="151"/>
        <v>13.06</v>
      </c>
      <c r="L195" s="1"/>
      <c r="M195" s="10" t="s">
        <v>49</v>
      </c>
      <c r="N195" s="11"/>
      <c r="O195" s="1"/>
      <c r="P195" s="1"/>
      <c r="Q195" s="1"/>
      <c r="R195" s="1"/>
      <c r="S195" s="1"/>
      <c r="T195" s="1"/>
    </row>
    <row r="196" spans="1:20" ht="25.5" x14ac:dyDescent="0.2">
      <c r="A196" s="28" t="s">
        <v>774</v>
      </c>
      <c r="B196" s="20" t="s">
        <v>499</v>
      </c>
      <c r="C196" s="49" t="s">
        <v>500</v>
      </c>
      <c r="D196" s="21" t="s">
        <v>885</v>
      </c>
      <c r="E196" s="22" t="s">
        <v>478</v>
      </c>
      <c r="F196" s="46">
        <v>2.2999999999999998</v>
      </c>
      <c r="G196" s="46">
        <v>6.47</v>
      </c>
      <c r="H196" s="32">
        <f t="shared" si="148"/>
        <v>8.77</v>
      </c>
      <c r="I196" s="32">
        <f t="shared" si="149"/>
        <v>80.5</v>
      </c>
      <c r="J196" s="32">
        <f t="shared" si="150"/>
        <v>226.45</v>
      </c>
      <c r="K196" s="32">
        <f t="shared" si="151"/>
        <v>306.95</v>
      </c>
      <c r="L196" s="1"/>
      <c r="M196" s="10" t="s">
        <v>49</v>
      </c>
      <c r="N196" s="11"/>
      <c r="O196" s="1"/>
      <c r="P196" s="1"/>
      <c r="Q196" s="1"/>
      <c r="R196" s="1"/>
      <c r="S196" s="1"/>
      <c r="T196" s="1"/>
    </row>
    <row r="197" spans="1:20" ht="63.75" x14ac:dyDescent="0.2">
      <c r="A197" s="28" t="s">
        <v>775</v>
      </c>
      <c r="B197" s="28" t="s">
        <v>501</v>
      </c>
      <c r="C197" s="29" t="s">
        <v>502</v>
      </c>
      <c r="D197" s="30" t="s">
        <v>885</v>
      </c>
      <c r="E197" s="31" t="s">
        <v>123</v>
      </c>
      <c r="F197" s="46">
        <v>56.98</v>
      </c>
      <c r="G197" s="46">
        <v>9.94</v>
      </c>
      <c r="H197" s="32">
        <f t="shared" si="148"/>
        <v>66.92</v>
      </c>
      <c r="I197" s="32">
        <f t="shared" si="149"/>
        <v>227.92</v>
      </c>
      <c r="J197" s="32">
        <f t="shared" si="150"/>
        <v>39.76</v>
      </c>
      <c r="K197" s="32">
        <f t="shared" si="151"/>
        <v>267.68</v>
      </c>
      <c r="L197" s="1"/>
      <c r="M197" s="1"/>
      <c r="N197" s="1"/>
    </row>
    <row r="198" spans="1:20" ht="25.5" x14ac:dyDescent="0.2">
      <c r="A198" s="28" t="s">
        <v>776</v>
      </c>
      <c r="B198" s="28" t="s">
        <v>503</v>
      </c>
      <c r="C198" s="29" t="s">
        <v>504</v>
      </c>
      <c r="D198" s="30" t="s">
        <v>885</v>
      </c>
      <c r="E198" s="31" t="s">
        <v>123</v>
      </c>
      <c r="F198" s="46">
        <v>2.09</v>
      </c>
      <c r="G198" s="46">
        <v>1.19</v>
      </c>
      <c r="H198" s="32">
        <f t="shared" si="148"/>
        <v>3.28</v>
      </c>
      <c r="I198" s="32">
        <f t="shared" si="149"/>
        <v>8.36</v>
      </c>
      <c r="J198" s="32">
        <f t="shared" si="150"/>
        <v>4.76</v>
      </c>
      <c r="K198" s="32">
        <f t="shared" si="151"/>
        <v>13.12</v>
      </c>
      <c r="L198" s="1"/>
      <c r="M198" s="10" t="s">
        <v>49</v>
      </c>
      <c r="N198" s="11"/>
      <c r="O198" s="1"/>
      <c r="P198" s="1"/>
      <c r="Q198" s="1"/>
      <c r="R198" s="1"/>
      <c r="S198" s="1"/>
      <c r="T198" s="1"/>
    </row>
    <row r="199" spans="1:20" ht="38.25" x14ac:dyDescent="0.2">
      <c r="A199" s="28" t="s">
        <v>777</v>
      </c>
      <c r="B199" s="20" t="s">
        <v>505</v>
      </c>
      <c r="C199" s="49" t="s">
        <v>506</v>
      </c>
      <c r="D199" s="21" t="s">
        <v>885</v>
      </c>
      <c r="E199" s="22" t="s">
        <v>123</v>
      </c>
      <c r="F199" s="46">
        <v>6.53</v>
      </c>
      <c r="G199" s="46">
        <v>7.44</v>
      </c>
      <c r="H199" s="32">
        <f t="shared" si="148"/>
        <v>13.97</v>
      </c>
      <c r="I199" s="32">
        <f t="shared" si="149"/>
        <v>26.12</v>
      </c>
      <c r="J199" s="32">
        <f t="shared" si="150"/>
        <v>29.76</v>
      </c>
      <c r="K199" s="32">
        <f t="shared" si="151"/>
        <v>55.88</v>
      </c>
      <c r="L199" s="1"/>
      <c r="M199" s="10" t="s">
        <v>49</v>
      </c>
      <c r="N199" s="11"/>
      <c r="O199" s="1"/>
      <c r="P199" s="1"/>
      <c r="Q199" s="1"/>
      <c r="R199" s="1"/>
      <c r="S199" s="1"/>
      <c r="T199" s="1"/>
    </row>
    <row r="200" spans="1:20" ht="38.25" x14ac:dyDescent="0.2">
      <c r="A200" s="28" t="s">
        <v>778</v>
      </c>
      <c r="B200" s="20" t="s">
        <v>507</v>
      </c>
      <c r="C200" s="49" t="s">
        <v>508</v>
      </c>
      <c r="D200" s="21" t="s">
        <v>885</v>
      </c>
      <c r="E200" s="22" t="s">
        <v>123</v>
      </c>
      <c r="F200" s="46">
        <v>11.34</v>
      </c>
      <c r="G200" s="46">
        <v>5.78</v>
      </c>
      <c r="H200" s="32">
        <f t="shared" si="148"/>
        <v>17.12</v>
      </c>
      <c r="I200" s="32">
        <f t="shared" si="149"/>
        <v>45.36</v>
      </c>
      <c r="J200" s="32">
        <f t="shared" si="150"/>
        <v>23.12</v>
      </c>
      <c r="K200" s="32">
        <f t="shared" si="151"/>
        <v>68.48</v>
      </c>
      <c r="L200" s="1"/>
      <c r="M200" s="10" t="s">
        <v>49</v>
      </c>
      <c r="N200" s="11"/>
      <c r="O200" s="1"/>
      <c r="P200" s="1"/>
      <c r="Q200" s="1"/>
      <c r="R200" s="1"/>
      <c r="S200" s="1"/>
      <c r="T200" s="1"/>
    </row>
    <row r="201" spans="1:20" ht="25.5" x14ac:dyDescent="0.2">
      <c r="A201" s="28" t="s">
        <v>779</v>
      </c>
      <c r="B201" s="20" t="s">
        <v>509</v>
      </c>
      <c r="C201" s="33" t="s">
        <v>510</v>
      </c>
      <c r="D201" s="21" t="s">
        <v>10</v>
      </c>
      <c r="E201" s="22" t="s">
        <v>64</v>
      </c>
      <c r="F201" s="46">
        <v>31.37</v>
      </c>
      <c r="G201" s="46">
        <v>92.44</v>
      </c>
      <c r="H201" s="32">
        <f t="shared" si="148"/>
        <v>123.81</v>
      </c>
      <c r="I201" s="32">
        <f t="shared" si="149"/>
        <v>31.37</v>
      </c>
      <c r="J201" s="32">
        <f t="shared" si="150"/>
        <v>92.44</v>
      </c>
      <c r="K201" s="32">
        <f t="shared" si="151"/>
        <v>123.81</v>
      </c>
      <c r="L201" s="1"/>
      <c r="M201" s="10" t="s">
        <v>49</v>
      </c>
      <c r="N201" s="11"/>
      <c r="O201" s="1"/>
      <c r="P201" s="1"/>
      <c r="Q201" s="1"/>
      <c r="R201" s="1"/>
      <c r="S201" s="1"/>
      <c r="T201" s="1"/>
    </row>
    <row r="202" spans="1:20" ht="25.5" x14ac:dyDescent="0.2">
      <c r="A202" s="24" t="s">
        <v>780</v>
      </c>
      <c r="B202" s="25"/>
      <c r="C202" s="61" t="s">
        <v>511</v>
      </c>
      <c r="D202" s="26"/>
      <c r="E202" s="27"/>
      <c r="F202" s="69"/>
      <c r="G202" s="69"/>
      <c r="H202" s="18">
        <f>SUM(H203:H205)</f>
        <v>37</v>
      </c>
      <c r="I202" s="18">
        <f t="shared" ref="I202:K202" si="152">SUM(I203:I205)</f>
        <v>218.71</v>
      </c>
      <c r="J202" s="18">
        <f t="shared" si="152"/>
        <v>69.599999999999994</v>
      </c>
      <c r="K202" s="18">
        <f t="shared" si="152"/>
        <v>288.31</v>
      </c>
      <c r="L202" s="1"/>
      <c r="M202" s="1"/>
      <c r="N202" s="1"/>
    </row>
    <row r="203" spans="1:20" ht="63.75" x14ac:dyDescent="0.2">
      <c r="A203" s="28" t="s">
        <v>781</v>
      </c>
      <c r="B203" s="28" t="s">
        <v>512</v>
      </c>
      <c r="C203" s="29" t="s">
        <v>513</v>
      </c>
      <c r="D203" s="30" t="s">
        <v>10</v>
      </c>
      <c r="E203" s="31" t="s">
        <v>281</v>
      </c>
      <c r="F203" s="46">
        <v>7.51</v>
      </c>
      <c r="G203" s="46">
        <v>3.48</v>
      </c>
      <c r="H203" s="32">
        <f t="shared" ref="H203:H205" si="153">F203+G203</f>
        <v>10.99</v>
      </c>
      <c r="I203" s="32">
        <f t="shared" ref="I203:I205" si="154">E203*F203</f>
        <v>15.02</v>
      </c>
      <c r="J203" s="32">
        <f t="shared" ref="J203:J205" si="155">E203*G203</f>
        <v>6.96</v>
      </c>
      <c r="K203" s="32">
        <f t="shared" ref="K203:K205" si="156">I203+J203</f>
        <v>21.98</v>
      </c>
      <c r="L203" s="1"/>
      <c r="M203" s="1"/>
      <c r="N203" s="1"/>
    </row>
    <row r="204" spans="1:20" ht="63.75" x14ac:dyDescent="0.2">
      <c r="A204" s="28" t="s">
        <v>782</v>
      </c>
      <c r="B204" s="20" t="s">
        <v>514</v>
      </c>
      <c r="C204" s="49" t="s">
        <v>515</v>
      </c>
      <c r="D204" s="21" t="s">
        <v>10</v>
      </c>
      <c r="E204" s="22" t="s">
        <v>386</v>
      </c>
      <c r="F204" s="46">
        <v>11.54</v>
      </c>
      <c r="G204" s="46">
        <v>3.48</v>
      </c>
      <c r="H204" s="32">
        <f t="shared" si="153"/>
        <v>15.02</v>
      </c>
      <c r="I204" s="32">
        <f t="shared" si="154"/>
        <v>196.18</v>
      </c>
      <c r="J204" s="32">
        <f t="shared" si="155"/>
        <v>59.16</v>
      </c>
      <c r="K204" s="32">
        <f t="shared" si="156"/>
        <v>255.34</v>
      </c>
      <c r="L204" s="1"/>
      <c r="M204" s="10" t="s">
        <v>49</v>
      </c>
      <c r="N204" s="11"/>
      <c r="O204" s="1"/>
      <c r="P204" s="1"/>
      <c r="Q204" s="1"/>
      <c r="R204" s="1"/>
      <c r="S204" s="1"/>
      <c r="T204" s="1"/>
    </row>
    <row r="205" spans="1:20" ht="63.75" x14ac:dyDescent="0.2">
      <c r="A205" s="28" t="s">
        <v>783</v>
      </c>
      <c r="B205" s="28" t="s">
        <v>516</v>
      </c>
      <c r="C205" s="29" t="s">
        <v>517</v>
      </c>
      <c r="D205" s="30" t="s">
        <v>10</v>
      </c>
      <c r="E205" s="31" t="s">
        <v>64</v>
      </c>
      <c r="F205" s="46">
        <v>7.51</v>
      </c>
      <c r="G205" s="46">
        <v>3.48</v>
      </c>
      <c r="H205" s="32">
        <f t="shared" si="153"/>
        <v>10.99</v>
      </c>
      <c r="I205" s="32">
        <f t="shared" si="154"/>
        <v>7.51</v>
      </c>
      <c r="J205" s="32">
        <f t="shared" si="155"/>
        <v>3.48</v>
      </c>
      <c r="K205" s="32">
        <f t="shared" si="156"/>
        <v>10.99</v>
      </c>
      <c r="L205" s="1"/>
      <c r="M205" s="10" t="s">
        <v>49</v>
      </c>
      <c r="N205" s="11"/>
      <c r="O205" s="1"/>
      <c r="P205" s="1"/>
      <c r="Q205" s="1"/>
      <c r="R205" s="1"/>
      <c r="S205" s="1"/>
      <c r="T205" s="1"/>
    </row>
    <row r="206" spans="1:20" ht="12.75" x14ac:dyDescent="0.2">
      <c r="A206" s="24" t="s">
        <v>784</v>
      </c>
      <c r="B206" s="25"/>
      <c r="C206" s="61" t="s">
        <v>518</v>
      </c>
      <c r="D206" s="26"/>
      <c r="E206" s="27"/>
      <c r="F206" s="69"/>
      <c r="G206" s="69"/>
      <c r="H206" s="18">
        <f>SUM(H207:H208)</f>
        <v>416.96</v>
      </c>
      <c r="I206" s="18">
        <f t="shared" ref="I206:K206" si="157">SUM(I207:I208)</f>
        <v>1823.41</v>
      </c>
      <c r="J206" s="18">
        <f t="shared" si="157"/>
        <v>936.86</v>
      </c>
      <c r="K206" s="18">
        <f t="shared" si="157"/>
        <v>2760.27</v>
      </c>
      <c r="L206" s="1"/>
      <c r="M206" s="1"/>
      <c r="N206" s="1"/>
    </row>
    <row r="207" spans="1:20" ht="38.25" x14ac:dyDescent="0.2">
      <c r="A207" s="28" t="s">
        <v>785</v>
      </c>
      <c r="B207" s="28" t="s">
        <v>519</v>
      </c>
      <c r="C207" s="29" t="s">
        <v>520</v>
      </c>
      <c r="D207" s="30" t="s">
        <v>122</v>
      </c>
      <c r="E207" s="31" t="s">
        <v>521</v>
      </c>
      <c r="F207" s="46">
        <v>265</v>
      </c>
      <c r="G207" s="46">
        <v>139.97</v>
      </c>
      <c r="H207" s="32">
        <f t="shared" ref="H207:H208" si="158">F207+G207</f>
        <v>404.97</v>
      </c>
      <c r="I207" s="32">
        <f t="shared" ref="I207:I208" si="159">E207*F207</f>
        <v>1754.3</v>
      </c>
      <c r="J207" s="32">
        <f t="shared" ref="J207:J208" si="160">E207*G207</f>
        <v>926.6</v>
      </c>
      <c r="K207" s="32">
        <f t="shared" ref="K207:K208" si="161">I207+J207</f>
        <v>2680.9</v>
      </c>
      <c r="L207" s="1"/>
      <c r="M207" s="1"/>
      <c r="N207" s="1"/>
    </row>
    <row r="208" spans="1:20" ht="63.75" x14ac:dyDescent="0.2">
      <c r="A208" s="28" t="s">
        <v>786</v>
      </c>
      <c r="B208" s="20" t="s">
        <v>522</v>
      </c>
      <c r="C208" s="49" t="s">
        <v>523</v>
      </c>
      <c r="D208" s="21" t="s">
        <v>885</v>
      </c>
      <c r="E208" s="22" t="s">
        <v>521</v>
      </c>
      <c r="F208" s="46">
        <v>10.44</v>
      </c>
      <c r="G208" s="46">
        <v>1.55</v>
      </c>
      <c r="H208" s="32">
        <f t="shared" si="158"/>
        <v>11.99</v>
      </c>
      <c r="I208" s="32">
        <f t="shared" si="159"/>
        <v>69.11</v>
      </c>
      <c r="J208" s="32">
        <f t="shared" si="160"/>
        <v>10.26</v>
      </c>
      <c r="K208" s="32">
        <f t="shared" si="161"/>
        <v>79.37</v>
      </c>
      <c r="L208" s="1"/>
      <c r="M208" s="10" t="s">
        <v>49</v>
      </c>
      <c r="N208" s="11"/>
      <c r="O208" s="1"/>
      <c r="P208" s="1"/>
      <c r="Q208" s="1"/>
      <c r="R208" s="1"/>
      <c r="S208" s="1"/>
      <c r="T208" s="1"/>
    </row>
    <row r="209" spans="1:20" ht="12.75" x14ac:dyDescent="0.2">
      <c r="A209" s="24" t="s">
        <v>787</v>
      </c>
      <c r="B209" s="25"/>
      <c r="C209" s="61" t="s">
        <v>795</v>
      </c>
      <c r="D209" s="26"/>
      <c r="E209" s="27"/>
      <c r="F209" s="69"/>
      <c r="G209" s="69"/>
      <c r="H209" s="18">
        <f>SUM(H210:H213)</f>
        <v>219.22</v>
      </c>
      <c r="I209" s="18">
        <f t="shared" ref="I209:K209" si="162">SUM(I210:I213)</f>
        <v>995.22</v>
      </c>
      <c r="J209" s="18">
        <f t="shared" si="162"/>
        <v>485.67</v>
      </c>
      <c r="K209" s="18">
        <f t="shared" si="162"/>
        <v>1480.89</v>
      </c>
      <c r="L209" s="1"/>
      <c r="M209" s="1"/>
      <c r="N209" s="1"/>
    </row>
    <row r="210" spans="1:20" ht="51" x14ac:dyDescent="0.2">
      <c r="A210" s="28" t="s">
        <v>788</v>
      </c>
      <c r="B210" s="28" t="s">
        <v>789</v>
      </c>
      <c r="C210" s="29" t="s">
        <v>796</v>
      </c>
      <c r="D210" s="30" t="s">
        <v>885</v>
      </c>
      <c r="E210" s="31" t="s">
        <v>393</v>
      </c>
      <c r="F210" s="46">
        <v>80.430000000000007</v>
      </c>
      <c r="G210" s="46">
        <v>26.98</v>
      </c>
      <c r="H210" s="32">
        <f t="shared" ref="H210:H213" si="163">F210+G210</f>
        <v>107.41</v>
      </c>
      <c r="I210" s="32">
        <f t="shared" ref="I210:I213" si="164">E210*F210</f>
        <v>804.3</v>
      </c>
      <c r="J210" s="32">
        <f t="shared" ref="J210:J213" si="165">E210*G210</f>
        <v>269.8</v>
      </c>
      <c r="K210" s="32">
        <f t="shared" ref="K210:K213" si="166">I210+J210</f>
        <v>1074.0999999999999</v>
      </c>
      <c r="L210" s="1"/>
      <c r="M210" s="1"/>
      <c r="N210" s="1"/>
    </row>
    <row r="211" spans="1:20" ht="25.5" x14ac:dyDescent="0.2">
      <c r="A211" s="28" t="s">
        <v>792</v>
      </c>
      <c r="B211" s="28" t="s">
        <v>790</v>
      </c>
      <c r="C211" s="29" t="s">
        <v>797</v>
      </c>
      <c r="D211" s="30" t="s">
        <v>885</v>
      </c>
      <c r="E211" s="31" t="s">
        <v>393</v>
      </c>
      <c r="F211" s="46">
        <v>2.31</v>
      </c>
      <c r="G211" s="46">
        <v>10.33</v>
      </c>
      <c r="H211" s="32">
        <f t="shared" si="163"/>
        <v>12.64</v>
      </c>
      <c r="I211" s="32">
        <f t="shared" si="164"/>
        <v>23.1</v>
      </c>
      <c r="J211" s="32">
        <f t="shared" si="165"/>
        <v>103.3</v>
      </c>
      <c r="K211" s="32">
        <f t="shared" si="166"/>
        <v>126.4</v>
      </c>
      <c r="L211" s="1"/>
      <c r="M211" s="1"/>
      <c r="N211" s="1"/>
    </row>
    <row r="212" spans="1:20" ht="38.25" x14ac:dyDescent="0.2">
      <c r="A212" s="28" t="s">
        <v>793</v>
      </c>
      <c r="B212" s="20" t="s">
        <v>507</v>
      </c>
      <c r="C212" s="49" t="s">
        <v>798</v>
      </c>
      <c r="D212" s="21" t="s">
        <v>885</v>
      </c>
      <c r="E212" s="22" t="s">
        <v>281</v>
      </c>
      <c r="F212" s="46">
        <v>11.34</v>
      </c>
      <c r="G212" s="46">
        <v>5.78</v>
      </c>
      <c r="H212" s="32">
        <f t="shared" si="163"/>
        <v>17.12</v>
      </c>
      <c r="I212" s="32">
        <f t="shared" si="164"/>
        <v>22.68</v>
      </c>
      <c r="J212" s="32">
        <f t="shared" si="165"/>
        <v>11.56</v>
      </c>
      <c r="K212" s="32">
        <f t="shared" si="166"/>
        <v>34.24</v>
      </c>
      <c r="L212" s="1"/>
      <c r="M212" s="10" t="s">
        <v>49</v>
      </c>
      <c r="N212" s="11"/>
      <c r="O212" s="1"/>
      <c r="P212" s="1"/>
      <c r="Q212" s="1"/>
      <c r="R212" s="1"/>
      <c r="S212" s="1"/>
      <c r="T212" s="1"/>
    </row>
    <row r="213" spans="1:20" ht="25.5" x14ac:dyDescent="0.2">
      <c r="A213" s="28" t="s">
        <v>794</v>
      </c>
      <c r="B213" s="28" t="s">
        <v>791</v>
      </c>
      <c r="C213" s="29" t="s">
        <v>799</v>
      </c>
      <c r="D213" s="30" t="s">
        <v>122</v>
      </c>
      <c r="E213" s="31" t="s">
        <v>278</v>
      </c>
      <c r="F213" s="46">
        <v>48.38</v>
      </c>
      <c r="G213" s="46">
        <v>33.67</v>
      </c>
      <c r="H213" s="32">
        <f t="shared" si="163"/>
        <v>82.05</v>
      </c>
      <c r="I213" s="32">
        <f t="shared" si="164"/>
        <v>145.13999999999999</v>
      </c>
      <c r="J213" s="32">
        <f t="shared" si="165"/>
        <v>101.01</v>
      </c>
      <c r="K213" s="32">
        <f t="shared" si="166"/>
        <v>246.15</v>
      </c>
      <c r="L213" s="1"/>
      <c r="M213" s="10" t="s">
        <v>49</v>
      </c>
      <c r="N213" s="11"/>
      <c r="O213" s="1"/>
      <c r="P213" s="1"/>
      <c r="Q213" s="1"/>
      <c r="R213" s="1"/>
      <c r="S213" s="1"/>
      <c r="T213" s="1"/>
    </row>
    <row r="214" spans="1:20" ht="12.75" x14ac:dyDescent="0.2">
      <c r="A214" s="24" t="s">
        <v>800</v>
      </c>
      <c r="B214" s="25"/>
      <c r="C214" s="61" t="s">
        <v>524</v>
      </c>
      <c r="D214" s="26"/>
      <c r="E214" s="27"/>
      <c r="F214" s="69"/>
      <c r="G214" s="69"/>
      <c r="H214" s="18">
        <f>SUM(H215:H218)</f>
        <v>85.64</v>
      </c>
      <c r="I214" s="18">
        <f t="shared" ref="I214:K214" si="167">SUM(I215:I218)</f>
        <v>26456.25</v>
      </c>
      <c r="J214" s="18">
        <f t="shared" si="167"/>
        <v>20387.36</v>
      </c>
      <c r="K214" s="18">
        <f t="shared" si="167"/>
        <v>46843.61</v>
      </c>
      <c r="L214" s="1"/>
      <c r="M214" s="1"/>
      <c r="N214" s="1"/>
    </row>
    <row r="215" spans="1:20" ht="38.25" x14ac:dyDescent="0.2">
      <c r="A215" s="28" t="s">
        <v>801</v>
      </c>
      <c r="B215" s="28" t="s">
        <v>525</v>
      </c>
      <c r="C215" s="29" t="s">
        <v>526</v>
      </c>
      <c r="D215" s="30" t="s">
        <v>885</v>
      </c>
      <c r="E215" s="31" t="s">
        <v>527</v>
      </c>
      <c r="F215" s="46">
        <v>10.96</v>
      </c>
      <c r="G215" s="46">
        <v>10.94</v>
      </c>
      <c r="H215" s="32">
        <f t="shared" ref="H215:H218" si="168">F215+G215</f>
        <v>21.9</v>
      </c>
      <c r="I215" s="32">
        <f t="shared" ref="I215:I218" si="169">E215*F215</f>
        <v>8809.98</v>
      </c>
      <c r="J215" s="32">
        <f t="shared" ref="J215:J218" si="170">E215*G215</f>
        <v>8793.9</v>
      </c>
      <c r="K215" s="32">
        <f t="shared" ref="K215:K218" si="171">I215+J215</f>
        <v>17603.88</v>
      </c>
      <c r="L215" s="1"/>
      <c r="M215" s="1"/>
      <c r="N215" s="1"/>
    </row>
    <row r="216" spans="1:20" ht="25.5" x14ac:dyDescent="0.2">
      <c r="A216" s="28" t="s">
        <v>802</v>
      </c>
      <c r="B216" s="20" t="s">
        <v>503</v>
      </c>
      <c r="C216" s="49" t="s">
        <v>504</v>
      </c>
      <c r="D216" s="21" t="s">
        <v>885</v>
      </c>
      <c r="E216" s="22" t="s">
        <v>528</v>
      </c>
      <c r="F216" s="46">
        <v>2.09</v>
      </c>
      <c r="G216" s="46">
        <v>1.19</v>
      </c>
      <c r="H216" s="32">
        <f t="shared" si="168"/>
        <v>3.28</v>
      </c>
      <c r="I216" s="32">
        <f t="shared" si="169"/>
        <v>1742.83</v>
      </c>
      <c r="J216" s="32">
        <f t="shared" si="170"/>
        <v>992.33</v>
      </c>
      <c r="K216" s="32">
        <f t="shared" si="171"/>
        <v>2735.16</v>
      </c>
      <c r="L216" s="1"/>
      <c r="M216" s="10" t="s">
        <v>49</v>
      </c>
      <c r="N216" s="11"/>
      <c r="O216" s="1"/>
      <c r="P216" s="1"/>
      <c r="Q216" s="1"/>
      <c r="R216" s="1"/>
      <c r="S216" s="1"/>
      <c r="T216" s="1"/>
    </row>
    <row r="217" spans="1:20" ht="38.25" x14ac:dyDescent="0.2">
      <c r="A217" s="28" t="s">
        <v>803</v>
      </c>
      <c r="B217" s="20" t="s">
        <v>507</v>
      </c>
      <c r="C217" s="49" t="s">
        <v>508</v>
      </c>
      <c r="D217" s="21" t="s">
        <v>885</v>
      </c>
      <c r="E217" s="22" t="s">
        <v>528</v>
      </c>
      <c r="F217" s="46">
        <v>11.34</v>
      </c>
      <c r="G217" s="46">
        <v>5.78</v>
      </c>
      <c r="H217" s="32">
        <f t="shared" si="168"/>
        <v>17.12</v>
      </c>
      <c r="I217" s="32">
        <f t="shared" si="169"/>
        <v>9456.31</v>
      </c>
      <c r="J217" s="32">
        <f t="shared" si="170"/>
        <v>4819.88</v>
      </c>
      <c r="K217" s="32">
        <f t="shared" si="171"/>
        <v>14276.19</v>
      </c>
      <c r="L217" s="1"/>
      <c r="M217" s="10" t="s">
        <v>49</v>
      </c>
      <c r="N217" s="11"/>
      <c r="O217" s="1"/>
      <c r="P217" s="1"/>
      <c r="Q217" s="1"/>
      <c r="R217" s="1"/>
      <c r="S217" s="1"/>
      <c r="T217" s="1"/>
    </row>
    <row r="218" spans="1:20" ht="38.25" x14ac:dyDescent="0.2">
      <c r="A218" s="28" t="s">
        <v>804</v>
      </c>
      <c r="B218" s="28" t="s">
        <v>529</v>
      </c>
      <c r="C218" s="29" t="s">
        <v>530</v>
      </c>
      <c r="D218" s="30" t="s">
        <v>885</v>
      </c>
      <c r="E218" s="31" t="s">
        <v>531</v>
      </c>
      <c r="F218" s="46">
        <v>22.85</v>
      </c>
      <c r="G218" s="46">
        <v>20.49</v>
      </c>
      <c r="H218" s="32">
        <f t="shared" si="168"/>
        <v>43.34</v>
      </c>
      <c r="I218" s="32">
        <f t="shared" si="169"/>
        <v>6447.13</v>
      </c>
      <c r="J218" s="32">
        <f t="shared" si="170"/>
        <v>5781.25</v>
      </c>
      <c r="K218" s="32">
        <f t="shared" si="171"/>
        <v>12228.38</v>
      </c>
      <c r="L218" s="1"/>
      <c r="M218" s="10" t="s">
        <v>49</v>
      </c>
      <c r="N218" s="11"/>
      <c r="O218" s="1"/>
      <c r="P218" s="1"/>
      <c r="Q218" s="1"/>
      <c r="R218" s="1"/>
      <c r="S218" s="1"/>
      <c r="T218" s="1"/>
    </row>
    <row r="219" spans="1:20" ht="12.75" x14ac:dyDescent="0.2">
      <c r="A219" s="24" t="s">
        <v>805</v>
      </c>
      <c r="B219" s="25"/>
      <c r="C219" s="61" t="s">
        <v>532</v>
      </c>
      <c r="D219" s="26"/>
      <c r="E219" s="27"/>
      <c r="F219" s="69"/>
      <c r="G219" s="69"/>
      <c r="H219" s="18">
        <f>SUM(H220:H248)</f>
        <v>2254.0700000000002</v>
      </c>
      <c r="I219" s="18">
        <f t="shared" ref="I219:K219" si="172">SUM(I220:I248)</f>
        <v>34614.480000000003</v>
      </c>
      <c r="J219" s="18">
        <f t="shared" si="172"/>
        <v>17809.72</v>
      </c>
      <c r="K219" s="18">
        <f t="shared" si="172"/>
        <v>52424.2</v>
      </c>
      <c r="L219" s="1"/>
      <c r="M219" s="1"/>
      <c r="N219" s="1"/>
    </row>
    <row r="220" spans="1:20" ht="51" x14ac:dyDescent="0.2">
      <c r="A220" s="28" t="s">
        <v>806</v>
      </c>
      <c r="B220" s="28" t="s">
        <v>533</v>
      </c>
      <c r="C220" s="29" t="s">
        <v>534</v>
      </c>
      <c r="D220" s="30" t="s">
        <v>122</v>
      </c>
      <c r="E220" s="31" t="s">
        <v>535</v>
      </c>
      <c r="F220" s="46">
        <v>5.55</v>
      </c>
      <c r="G220" s="46">
        <v>5.93</v>
      </c>
      <c r="H220" s="32">
        <f t="shared" ref="H220:H248" si="173">F220+G220</f>
        <v>11.48</v>
      </c>
      <c r="I220" s="32">
        <f t="shared" ref="I220:I248" si="174">E220*F220</f>
        <v>3885</v>
      </c>
      <c r="J220" s="32">
        <f t="shared" ref="J220:J248" si="175">E220*G220</f>
        <v>4151</v>
      </c>
      <c r="K220" s="32">
        <f t="shared" ref="K220:K248" si="176">I220+J220</f>
        <v>8036</v>
      </c>
      <c r="L220" s="1"/>
      <c r="M220" s="1"/>
      <c r="N220" s="1"/>
    </row>
    <row r="221" spans="1:20" ht="51" x14ac:dyDescent="0.2">
      <c r="A221" s="28" t="s">
        <v>807</v>
      </c>
      <c r="B221" s="28" t="s">
        <v>536</v>
      </c>
      <c r="C221" s="29" t="s">
        <v>537</v>
      </c>
      <c r="D221" s="30" t="s">
        <v>122</v>
      </c>
      <c r="E221" s="31" t="s">
        <v>538</v>
      </c>
      <c r="F221" s="46">
        <v>2.1</v>
      </c>
      <c r="G221" s="46">
        <v>1.01</v>
      </c>
      <c r="H221" s="32">
        <f t="shared" si="173"/>
        <v>3.11</v>
      </c>
      <c r="I221" s="32">
        <f t="shared" si="174"/>
        <v>2814</v>
      </c>
      <c r="J221" s="32">
        <f t="shared" si="175"/>
        <v>1353.4</v>
      </c>
      <c r="K221" s="32">
        <f t="shared" si="176"/>
        <v>4167.3999999999996</v>
      </c>
      <c r="L221" s="1"/>
      <c r="M221" s="10" t="s">
        <v>49</v>
      </c>
      <c r="N221" s="11"/>
      <c r="O221" s="1"/>
      <c r="P221" s="1"/>
      <c r="Q221" s="1"/>
      <c r="R221" s="1"/>
      <c r="S221" s="1"/>
      <c r="T221" s="1"/>
    </row>
    <row r="222" spans="1:20" ht="51" x14ac:dyDescent="0.2">
      <c r="A222" s="28" t="s">
        <v>808</v>
      </c>
      <c r="B222" s="20" t="s">
        <v>539</v>
      </c>
      <c r="C222" s="49" t="s">
        <v>540</v>
      </c>
      <c r="D222" s="21" t="s">
        <v>122</v>
      </c>
      <c r="E222" s="22" t="s">
        <v>541</v>
      </c>
      <c r="F222" s="46">
        <v>3.18</v>
      </c>
      <c r="G222" s="46">
        <v>1.27</v>
      </c>
      <c r="H222" s="32">
        <f t="shared" si="173"/>
        <v>4.45</v>
      </c>
      <c r="I222" s="32">
        <f t="shared" si="174"/>
        <v>8427</v>
      </c>
      <c r="J222" s="32">
        <f t="shared" si="175"/>
        <v>3365.5</v>
      </c>
      <c r="K222" s="32">
        <f t="shared" si="176"/>
        <v>11792.5</v>
      </c>
      <c r="L222" s="1"/>
      <c r="M222" s="10" t="s">
        <v>49</v>
      </c>
      <c r="N222" s="11"/>
      <c r="O222" s="1"/>
      <c r="P222" s="1"/>
      <c r="Q222" s="1"/>
      <c r="R222" s="1"/>
      <c r="S222" s="1"/>
      <c r="T222" s="1"/>
    </row>
    <row r="223" spans="1:20" ht="38.25" x14ac:dyDescent="0.2">
      <c r="A223" s="28" t="s">
        <v>809</v>
      </c>
      <c r="B223" s="28" t="s">
        <v>542</v>
      </c>
      <c r="C223" s="29" t="s">
        <v>543</v>
      </c>
      <c r="D223" s="30" t="s">
        <v>10</v>
      </c>
      <c r="E223" s="31" t="s">
        <v>146</v>
      </c>
      <c r="F223" s="46">
        <v>17.82</v>
      </c>
      <c r="G223" s="46">
        <v>15.93</v>
      </c>
      <c r="H223" s="32">
        <f t="shared" si="173"/>
        <v>33.75</v>
      </c>
      <c r="I223" s="32">
        <f t="shared" si="174"/>
        <v>285.12</v>
      </c>
      <c r="J223" s="32">
        <f t="shared" si="175"/>
        <v>254.88</v>
      </c>
      <c r="K223" s="32">
        <f t="shared" si="176"/>
        <v>540</v>
      </c>
      <c r="L223" s="1"/>
      <c r="M223" s="1"/>
      <c r="N223" s="1"/>
    </row>
    <row r="224" spans="1:20" ht="38.25" x14ac:dyDescent="0.2">
      <c r="A224" s="28" t="s">
        <v>810</v>
      </c>
      <c r="B224" s="20" t="s">
        <v>544</v>
      </c>
      <c r="C224" s="49" t="s">
        <v>545</v>
      </c>
      <c r="D224" s="21" t="s">
        <v>10</v>
      </c>
      <c r="E224" s="22" t="s">
        <v>66</v>
      </c>
      <c r="F224" s="46">
        <v>21.4</v>
      </c>
      <c r="G224" s="46">
        <v>19.690000000000001</v>
      </c>
      <c r="H224" s="32">
        <f t="shared" si="173"/>
        <v>41.09</v>
      </c>
      <c r="I224" s="32">
        <f t="shared" si="174"/>
        <v>171.2</v>
      </c>
      <c r="J224" s="32">
        <f t="shared" si="175"/>
        <v>157.52000000000001</v>
      </c>
      <c r="K224" s="32">
        <f t="shared" si="176"/>
        <v>328.72</v>
      </c>
      <c r="L224" s="1"/>
      <c r="M224" s="10" t="s">
        <v>49</v>
      </c>
      <c r="N224" s="11"/>
      <c r="O224" s="1"/>
      <c r="P224" s="1"/>
      <c r="Q224" s="1"/>
      <c r="R224" s="1"/>
      <c r="S224" s="1"/>
      <c r="T224" s="1"/>
    </row>
    <row r="225" spans="1:20" ht="38.25" x14ac:dyDescent="0.2">
      <c r="A225" s="28" t="s">
        <v>811</v>
      </c>
      <c r="B225" s="28" t="s">
        <v>546</v>
      </c>
      <c r="C225" s="29" t="s">
        <v>547</v>
      </c>
      <c r="D225" s="30" t="s">
        <v>10</v>
      </c>
      <c r="E225" s="31" t="s">
        <v>128</v>
      </c>
      <c r="F225" s="46">
        <v>82.02</v>
      </c>
      <c r="G225" s="46">
        <v>18.670000000000002</v>
      </c>
      <c r="H225" s="32">
        <f t="shared" si="173"/>
        <v>100.69</v>
      </c>
      <c r="I225" s="32">
        <f t="shared" si="174"/>
        <v>492.12</v>
      </c>
      <c r="J225" s="32">
        <f t="shared" si="175"/>
        <v>112.02</v>
      </c>
      <c r="K225" s="32">
        <f t="shared" si="176"/>
        <v>604.14</v>
      </c>
      <c r="L225" s="1"/>
      <c r="M225" s="1"/>
      <c r="N225" s="1"/>
    </row>
    <row r="226" spans="1:20" ht="38.25" x14ac:dyDescent="0.2">
      <c r="A226" s="28" t="s">
        <v>812</v>
      </c>
      <c r="B226" s="28" t="s">
        <v>548</v>
      </c>
      <c r="C226" s="29" t="s">
        <v>549</v>
      </c>
      <c r="D226" s="30" t="s">
        <v>10</v>
      </c>
      <c r="E226" s="31" t="s">
        <v>550</v>
      </c>
      <c r="F226" s="46">
        <v>30.24</v>
      </c>
      <c r="G226" s="46">
        <v>24.3</v>
      </c>
      <c r="H226" s="32">
        <f t="shared" si="173"/>
        <v>54.54</v>
      </c>
      <c r="I226" s="32">
        <f t="shared" si="174"/>
        <v>3205.44</v>
      </c>
      <c r="J226" s="32">
        <f t="shared" si="175"/>
        <v>2575.8000000000002</v>
      </c>
      <c r="K226" s="32">
        <f t="shared" si="176"/>
        <v>5781.24</v>
      </c>
      <c r="L226" s="1"/>
      <c r="M226" s="10" t="s">
        <v>49</v>
      </c>
      <c r="N226" s="11"/>
      <c r="O226" s="1"/>
      <c r="P226" s="1"/>
      <c r="Q226" s="1"/>
      <c r="R226" s="1"/>
      <c r="S226" s="1"/>
      <c r="T226" s="1"/>
    </row>
    <row r="227" spans="1:20" ht="38.25" x14ac:dyDescent="0.2">
      <c r="A227" s="28" t="s">
        <v>813</v>
      </c>
      <c r="B227" s="20" t="s">
        <v>551</v>
      </c>
      <c r="C227" s="49" t="s">
        <v>552</v>
      </c>
      <c r="D227" s="21" t="s">
        <v>10</v>
      </c>
      <c r="E227" s="22" t="s">
        <v>126</v>
      </c>
      <c r="F227" s="46">
        <v>20.18</v>
      </c>
      <c r="G227" s="46">
        <v>19.690000000000001</v>
      </c>
      <c r="H227" s="32">
        <f t="shared" si="173"/>
        <v>39.869999999999997</v>
      </c>
      <c r="I227" s="32">
        <f t="shared" si="174"/>
        <v>100.9</v>
      </c>
      <c r="J227" s="32">
        <f t="shared" si="175"/>
        <v>98.45</v>
      </c>
      <c r="K227" s="32">
        <f t="shared" si="176"/>
        <v>199.35</v>
      </c>
      <c r="L227" s="1"/>
      <c r="M227" s="10" t="s">
        <v>49</v>
      </c>
      <c r="N227" s="11"/>
      <c r="O227" s="1"/>
      <c r="P227" s="1"/>
      <c r="Q227" s="1"/>
      <c r="R227" s="1"/>
      <c r="S227" s="1"/>
      <c r="T227" s="1"/>
    </row>
    <row r="228" spans="1:20" ht="38.25" x14ac:dyDescent="0.2">
      <c r="A228" s="28" t="s">
        <v>814</v>
      </c>
      <c r="B228" s="20" t="s">
        <v>553</v>
      </c>
      <c r="C228" s="49" t="s">
        <v>554</v>
      </c>
      <c r="D228" s="21" t="s">
        <v>10</v>
      </c>
      <c r="E228" s="22" t="s">
        <v>386</v>
      </c>
      <c r="F228" s="46">
        <v>23.22</v>
      </c>
      <c r="G228" s="46">
        <v>28.29</v>
      </c>
      <c r="H228" s="32">
        <f t="shared" si="173"/>
        <v>51.51</v>
      </c>
      <c r="I228" s="32">
        <f t="shared" si="174"/>
        <v>394.74</v>
      </c>
      <c r="J228" s="32">
        <f t="shared" si="175"/>
        <v>480.93</v>
      </c>
      <c r="K228" s="32">
        <f t="shared" si="176"/>
        <v>875.67</v>
      </c>
      <c r="L228" s="1"/>
      <c r="M228" s="10" t="s">
        <v>49</v>
      </c>
      <c r="N228" s="11"/>
      <c r="O228" s="1"/>
      <c r="P228" s="1"/>
      <c r="Q228" s="1"/>
      <c r="R228" s="1"/>
      <c r="S228" s="1"/>
      <c r="T228" s="1"/>
    </row>
    <row r="229" spans="1:20" ht="38.25" x14ac:dyDescent="0.2">
      <c r="A229" s="28" t="s">
        <v>815</v>
      </c>
      <c r="B229" s="20" t="s">
        <v>555</v>
      </c>
      <c r="C229" s="33" t="s">
        <v>556</v>
      </c>
      <c r="D229" s="21" t="s">
        <v>10</v>
      </c>
      <c r="E229" s="22" t="s">
        <v>550</v>
      </c>
      <c r="F229" s="46">
        <v>6.39</v>
      </c>
      <c r="G229" s="46">
        <v>7.38</v>
      </c>
      <c r="H229" s="32">
        <f t="shared" si="173"/>
        <v>13.77</v>
      </c>
      <c r="I229" s="32">
        <f t="shared" si="174"/>
        <v>677.34</v>
      </c>
      <c r="J229" s="32">
        <f t="shared" si="175"/>
        <v>782.28</v>
      </c>
      <c r="K229" s="32">
        <f t="shared" si="176"/>
        <v>1459.62</v>
      </c>
      <c r="L229" s="1"/>
      <c r="M229" s="10" t="s">
        <v>49</v>
      </c>
      <c r="N229" s="11"/>
      <c r="O229" s="1"/>
      <c r="P229" s="1"/>
      <c r="Q229" s="1"/>
      <c r="R229" s="1"/>
      <c r="S229" s="1"/>
      <c r="T229" s="1"/>
    </row>
    <row r="230" spans="1:20" ht="38.25" x14ac:dyDescent="0.2">
      <c r="A230" s="28" t="s">
        <v>816</v>
      </c>
      <c r="B230" s="28" t="s">
        <v>557</v>
      </c>
      <c r="C230" s="29" t="s">
        <v>558</v>
      </c>
      <c r="D230" s="30" t="s">
        <v>10</v>
      </c>
      <c r="E230" s="31" t="s">
        <v>559</v>
      </c>
      <c r="F230" s="46">
        <v>8.3800000000000008</v>
      </c>
      <c r="G230" s="46">
        <v>13.01</v>
      </c>
      <c r="H230" s="32">
        <f t="shared" si="173"/>
        <v>21.39</v>
      </c>
      <c r="I230" s="32">
        <f t="shared" si="174"/>
        <v>276.54000000000002</v>
      </c>
      <c r="J230" s="32">
        <f t="shared" si="175"/>
        <v>429.33</v>
      </c>
      <c r="K230" s="32">
        <f t="shared" si="176"/>
        <v>705.87</v>
      </c>
      <c r="L230" s="1"/>
      <c r="M230" s="1"/>
      <c r="N230" s="1"/>
    </row>
    <row r="231" spans="1:20" ht="38.25" x14ac:dyDescent="0.2">
      <c r="A231" s="28" t="s">
        <v>817</v>
      </c>
      <c r="B231" s="28" t="s">
        <v>560</v>
      </c>
      <c r="C231" s="29" t="s">
        <v>561</v>
      </c>
      <c r="D231" s="30" t="s">
        <v>10</v>
      </c>
      <c r="E231" s="31" t="s">
        <v>386</v>
      </c>
      <c r="F231" s="46">
        <v>12.46</v>
      </c>
      <c r="G231" s="46">
        <v>24.48</v>
      </c>
      <c r="H231" s="32">
        <f t="shared" si="173"/>
        <v>36.94</v>
      </c>
      <c r="I231" s="32">
        <f t="shared" si="174"/>
        <v>211.82</v>
      </c>
      <c r="J231" s="32">
        <f t="shared" si="175"/>
        <v>416.16</v>
      </c>
      <c r="K231" s="32">
        <f t="shared" si="176"/>
        <v>627.98</v>
      </c>
      <c r="L231" s="1"/>
      <c r="M231" s="1"/>
      <c r="N231" s="1"/>
    </row>
    <row r="232" spans="1:20" ht="12.75" x14ac:dyDescent="0.2">
      <c r="A232" s="28" t="s">
        <v>818</v>
      </c>
      <c r="B232" s="28" t="s">
        <v>562</v>
      </c>
      <c r="C232" s="29" t="s">
        <v>563</v>
      </c>
      <c r="D232" s="30" t="s">
        <v>10</v>
      </c>
      <c r="E232" s="31" t="s">
        <v>564</v>
      </c>
      <c r="F232" s="46">
        <v>9.34</v>
      </c>
      <c r="G232" s="46">
        <v>25.5</v>
      </c>
      <c r="H232" s="32">
        <f t="shared" si="173"/>
        <v>34.840000000000003</v>
      </c>
      <c r="I232" s="32">
        <f t="shared" si="174"/>
        <v>532.38</v>
      </c>
      <c r="J232" s="32">
        <f t="shared" si="175"/>
        <v>1453.5</v>
      </c>
      <c r="K232" s="32">
        <f t="shared" si="176"/>
        <v>1985.88</v>
      </c>
      <c r="L232" s="1"/>
      <c r="M232" s="10" t="s">
        <v>49</v>
      </c>
      <c r="N232" s="11"/>
      <c r="O232" s="1"/>
      <c r="P232" s="1"/>
      <c r="Q232" s="1"/>
      <c r="R232" s="1"/>
      <c r="S232" s="1"/>
      <c r="T232" s="1"/>
    </row>
    <row r="233" spans="1:20" ht="38.25" x14ac:dyDescent="0.2">
      <c r="A233" s="28" t="s">
        <v>819</v>
      </c>
      <c r="B233" s="20" t="s">
        <v>565</v>
      </c>
      <c r="C233" s="49" t="s">
        <v>566</v>
      </c>
      <c r="D233" s="21" t="s">
        <v>10</v>
      </c>
      <c r="E233" s="22" t="s">
        <v>567</v>
      </c>
      <c r="F233" s="46">
        <v>131.55000000000001</v>
      </c>
      <c r="G233" s="46">
        <v>6.27</v>
      </c>
      <c r="H233" s="32">
        <f t="shared" si="173"/>
        <v>137.82</v>
      </c>
      <c r="I233" s="32">
        <f t="shared" si="174"/>
        <v>8287.65</v>
      </c>
      <c r="J233" s="32">
        <f t="shared" si="175"/>
        <v>395.01</v>
      </c>
      <c r="K233" s="32">
        <f t="shared" si="176"/>
        <v>8682.66</v>
      </c>
      <c r="L233" s="1"/>
      <c r="M233" s="10" t="s">
        <v>49</v>
      </c>
      <c r="N233" s="11"/>
      <c r="O233" s="1"/>
      <c r="P233" s="1"/>
      <c r="Q233" s="1"/>
      <c r="R233" s="1"/>
      <c r="S233" s="1"/>
      <c r="T233" s="1"/>
    </row>
    <row r="234" spans="1:20" ht="25.5" x14ac:dyDescent="0.2">
      <c r="A234" s="28" t="s">
        <v>820</v>
      </c>
      <c r="B234" s="28" t="s">
        <v>568</v>
      </c>
      <c r="C234" s="29" t="s">
        <v>569</v>
      </c>
      <c r="D234" s="30" t="s">
        <v>10</v>
      </c>
      <c r="E234" s="31" t="s">
        <v>123</v>
      </c>
      <c r="F234" s="46">
        <v>172.02</v>
      </c>
      <c r="G234" s="46">
        <v>22.84</v>
      </c>
      <c r="H234" s="32">
        <f t="shared" si="173"/>
        <v>194.86</v>
      </c>
      <c r="I234" s="32">
        <f t="shared" si="174"/>
        <v>688.08</v>
      </c>
      <c r="J234" s="32">
        <f t="shared" si="175"/>
        <v>91.36</v>
      </c>
      <c r="K234" s="32">
        <f t="shared" si="176"/>
        <v>779.44</v>
      </c>
      <c r="L234" s="1"/>
      <c r="M234" s="1"/>
      <c r="N234" s="1"/>
    </row>
    <row r="235" spans="1:20" ht="63.75" x14ac:dyDescent="0.2">
      <c r="A235" s="28" t="s">
        <v>821</v>
      </c>
      <c r="B235" s="20" t="s">
        <v>570</v>
      </c>
      <c r="C235" s="49" t="s">
        <v>571</v>
      </c>
      <c r="D235" s="21" t="s">
        <v>10</v>
      </c>
      <c r="E235" s="22" t="s">
        <v>64</v>
      </c>
      <c r="F235" s="46">
        <v>605.79999999999995</v>
      </c>
      <c r="G235" s="46">
        <v>31.8</v>
      </c>
      <c r="H235" s="32">
        <f t="shared" si="173"/>
        <v>637.6</v>
      </c>
      <c r="I235" s="32">
        <f t="shared" si="174"/>
        <v>605.79999999999995</v>
      </c>
      <c r="J235" s="32">
        <f t="shared" si="175"/>
        <v>31.8</v>
      </c>
      <c r="K235" s="32">
        <f t="shared" si="176"/>
        <v>637.6</v>
      </c>
      <c r="L235" s="1"/>
      <c r="M235" s="10" t="s">
        <v>49</v>
      </c>
      <c r="N235" s="11"/>
      <c r="O235" s="1"/>
      <c r="P235" s="1"/>
      <c r="Q235" s="1"/>
      <c r="R235" s="1"/>
      <c r="S235" s="1"/>
      <c r="T235" s="1"/>
    </row>
    <row r="236" spans="1:20" ht="51" x14ac:dyDescent="0.2">
      <c r="A236" s="28" t="s">
        <v>822</v>
      </c>
      <c r="B236" s="28" t="s">
        <v>572</v>
      </c>
      <c r="C236" s="29" t="s">
        <v>573</v>
      </c>
      <c r="D236" s="30" t="s">
        <v>122</v>
      </c>
      <c r="E236" s="31" t="s">
        <v>574</v>
      </c>
      <c r="F236" s="46">
        <v>9.83</v>
      </c>
      <c r="G236" s="46">
        <v>0.39</v>
      </c>
      <c r="H236" s="32">
        <f t="shared" si="173"/>
        <v>10.220000000000001</v>
      </c>
      <c r="I236" s="32">
        <f t="shared" si="174"/>
        <v>884.7</v>
      </c>
      <c r="J236" s="32">
        <f t="shared" si="175"/>
        <v>35.1</v>
      </c>
      <c r="K236" s="32">
        <f t="shared" si="176"/>
        <v>919.8</v>
      </c>
      <c r="L236" s="1"/>
      <c r="M236" s="1"/>
      <c r="N236" s="1"/>
    </row>
    <row r="237" spans="1:20" ht="38.25" x14ac:dyDescent="0.2">
      <c r="A237" s="28" t="s">
        <v>823</v>
      </c>
      <c r="B237" s="28" t="s">
        <v>575</v>
      </c>
      <c r="C237" s="29" t="s">
        <v>576</v>
      </c>
      <c r="D237" s="30" t="s">
        <v>10</v>
      </c>
      <c r="E237" s="31" t="s">
        <v>281</v>
      </c>
      <c r="F237" s="46">
        <v>79.37</v>
      </c>
      <c r="G237" s="46">
        <v>25.13</v>
      </c>
      <c r="H237" s="32">
        <f t="shared" si="173"/>
        <v>104.5</v>
      </c>
      <c r="I237" s="32">
        <f t="shared" si="174"/>
        <v>158.74</v>
      </c>
      <c r="J237" s="32">
        <f t="shared" si="175"/>
        <v>50.26</v>
      </c>
      <c r="K237" s="32">
        <f t="shared" si="176"/>
        <v>209</v>
      </c>
      <c r="L237" s="1"/>
      <c r="M237" s="10" t="s">
        <v>49</v>
      </c>
      <c r="N237" s="11"/>
      <c r="O237" s="1"/>
      <c r="P237" s="1"/>
      <c r="Q237" s="1"/>
      <c r="R237" s="1"/>
      <c r="S237" s="1"/>
      <c r="T237" s="1"/>
    </row>
    <row r="238" spans="1:20" ht="38.25" x14ac:dyDescent="0.2">
      <c r="A238" s="28" t="s">
        <v>824</v>
      </c>
      <c r="B238" s="20" t="s">
        <v>577</v>
      </c>
      <c r="C238" s="49" t="s">
        <v>578</v>
      </c>
      <c r="D238" s="21" t="s">
        <v>10</v>
      </c>
      <c r="E238" s="22" t="s">
        <v>123</v>
      </c>
      <c r="F238" s="46">
        <v>10.92</v>
      </c>
      <c r="G238" s="46">
        <v>2.1</v>
      </c>
      <c r="H238" s="32">
        <f t="shared" si="173"/>
        <v>13.02</v>
      </c>
      <c r="I238" s="32">
        <f t="shared" si="174"/>
        <v>43.68</v>
      </c>
      <c r="J238" s="32">
        <f t="shared" si="175"/>
        <v>8.4</v>
      </c>
      <c r="K238" s="32">
        <f t="shared" si="176"/>
        <v>52.08</v>
      </c>
      <c r="L238" s="1"/>
      <c r="M238" s="10" t="s">
        <v>49</v>
      </c>
      <c r="N238" s="11"/>
      <c r="O238" s="1"/>
      <c r="P238" s="1"/>
      <c r="Q238" s="1"/>
      <c r="R238" s="1"/>
      <c r="S238" s="1"/>
      <c r="T238" s="1"/>
    </row>
    <row r="239" spans="1:20" ht="38.25" x14ac:dyDescent="0.2">
      <c r="A239" s="28" t="s">
        <v>825</v>
      </c>
      <c r="B239" s="20" t="s">
        <v>579</v>
      </c>
      <c r="C239" s="49" t="s">
        <v>580</v>
      </c>
      <c r="D239" s="21" t="s">
        <v>10</v>
      </c>
      <c r="E239" s="22" t="s">
        <v>157</v>
      </c>
      <c r="F239" s="46">
        <v>11.52</v>
      </c>
      <c r="G239" s="46">
        <v>2.93</v>
      </c>
      <c r="H239" s="32">
        <f t="shared" si="173"/>
        <v>14.45</v>
      </c>
      <c r="I239" s="32">
        <f t="shared" si="174"/>
        <v>161.28</v>
      </c>
      <c r="J239" s="32">
        <f t="shared" si="175"/>
        <v>41.02</v>
      </c>
      <c r="K239" s="32">
        <f t="shared" si="176"/>
        <v>202.3</v>
      </c>
      <c r="L239" s="1"/>
      <c r="M239" s="10" t="s">
        <v>49</v>
      </c>
      <c r="N239" s="11"/>
      <c r="O239" s="1"/>
      <c r="P239" s="1"/>
      <c r="Q239" s="1"/>
      <c r="R239" s="1"/>
      <c r="S239" s="1"/>
      <c r="T239" s="1"/>
    </row>
    <row r="240" spans="1:20" ht="38.25" x14ac:dyDescent="0.2">
      <c r="A240" s="28" t="s">
        <v>826</v>
      </c>
      <c r="B240" s="20" t="s">
        <v>581</v>
      </c>
      <c r="C240" s="33" t="s">
        <v>582</v>
      </c>
      <c r="D240" s="21" t="s">
        <v>10</v>
      </c>
      <c r="E240" s="22" t="s">
        <v>281</v>
      </c>
      <c r="F240" s="46">
        <v>57.33</v>
      </c>
      <c r="G240" s="46">
        <v>5.86</v>
      </c>
      <c r="H240" s="32">
        <f t="shared" si="173"/>
        <v>63.19</v>
      </c>
      <c r="I240" s="32">
        <f t="shared" si="174"/>
        <v>114.66</v>
      </c>
      <c r="J240" s="32">
        <f t="shared" si="175"/>
        <v>11.72</v>
      </c>
      <c r="K240" s="32">
        <f t="shared" si="176"/>
        <v>126.38</v>
      </c>
      <c r="L240" s="1"/>
      <c r="M240" s="10" t="s">
        <v>49</v>
      </c>
      <c r="N240" s="11"/>
      <c r="O240" s="1"/>
      <c r="P240" s="1"/>
      <c r="Q240" s="1"/>
      <c r="R240" s="1"/>
      <c r="S240" s="1"/>
      <c r="T240" s="1"/>
    </row>
    <row r="241" spans="1:20" ht="25.5" x14ac:dyDescent="0.2">
      <c r="A241" s="28" t="s">
        <v>827</v>
      </c>
      <c r="B241" s="28" t="s">
        <v>583</v>
      </c>
      <c r="C241" s="29" t="s">
        <v>584</v>
      </c>
      <c r="D241" s="30" t="s">
        <v>10</v>
      </c>
      <c r="E241" s="31" t="s">
        <v>281</v>
      </c>
      <c r="F241" s="46">
        <v>267.88</v>
      </c>
      <c r="G241" s="46">
        <v>60.54</v>
      </c>
      <c r="H241" s="32">
        <f t="shared" si="173"/>
        <v>328.42</v>
      </c>
      <c r="I241" s="32">
        <f t="shared" si="174"/>
        <v>535.76</v>
      </c>
      <c r="J241" s="32">
        <f t="shared" si="175"/>
        <v>121.08</v>
      </c>
      <c r="K241" s="32">
        <f t="shared" si="176"/>
        <v>656.84</v>
      </c>
      <c r="L241" s="1"/>
      <c r="M241" s="1"/>
      <c r="N241" s="1"/>
    </row>
    <row r="242" spans="1:20" ht="51" x14ac:dyDescent="0.2">
      <c r="A242" s="28" t="s">
        <v>828</v>
      </c>
      <c r="B242" s="28" t="s">
        <v>585</v>
      </c>
      <c r="C242" s="29" t="s">
        <v>586</v>
      </c>
      <c r="D242" s="30" t="s">
        <v>122</v>
      </c>
      <c r="E242" s="31" t="s">
        <v>587</v>
      </c>
      <c r="F242" s="46">
        <v>7.97</v>
      </c>
      <c r="G242" s="46">
        <v>7.31</v>
      </c>
      <c r="H242" s="32">
        <f t="shared" si="173"/>
        <v>15.28</v>
      </c>
      <c r="I242" s="32">
        <f t="shared" si="174"/>
        <v>199.25</v>
      </c>
      <c r="J242" s="32">
        <f t="shared" si="175"/>
        <v>182.75</v>
      </c>
      <c r="K242" s="32">
        <f t="shared" si="176"/>
        <v>382</v>
      </c>
      <c r="L242" s="1"/>
      <c r="M242" s="10" t="s">
        <v>49</v>
      </c>
      <c r="N242" s="11"/>
      <c r="O242" s="1"/>
      <c r="P242" s="1"/>
      <c r="Q242" s="1"/>
      <c r="R242" s="1"/>
      <c r="S242" s="1"/>
      <c r="T242" s="1"/>
    </row>
    <row r="243" spans="1:20" ht="25.5" x14ac:dyDescent="0.2">
      <c r="A243" s="28" t="s">
        <v>829</v>
      </c>
      <c r="B243" s="20" t="s">
        <v>588</v>
      </c>
      <c r="C243" s="49" t="s">
        <v>589</v>
      </c>
      <c r="D243" s="21" t="s">
        <v>122</v>
      </c>
      <c r="E243" s="22" t="s">
        <v>559</v>
      </c>
      <c r="F243" s="46">
        <v>37.44</v>
      </c>
      <c r="G243" s="46">
        <v>22.84</v>
      </c>
      <c r="H243" s="32">
        <f t="shared" si="173"/>
        <v>60.28</v>
      </c>
      <c r="I243" s="32">
        <f t="shared" si="174"/>
        <v>1235.52</v>
      </c>
      <c r="J243" s="32">
        <f t="shared" si="175"/>
        <v>753.72</v>
      </c>
      <c r="K243" s="32">
        <f t="shared" si="176"/>
        <v>1989.24</v>
      </c>
      <c r="L243" s="1"/>
      <c r="M243" s="10" t="s">
        <v>49</v>
      </c>
      <c r="N243" s="11"/>
      <c r="O243" s="1"/>
      <c r="P243" s="1"/>
      <c r="Q243" s="1"/>
      <c r="R243" s="1"/>
      <c r="S243" s="1"/>
      <c r="T243" s="1"/>
    </row>
    <row r="244" spans="1:20" ht="12.75" x14ac:dyDescent="0.2">
      <c r="A244" s="28" t="s">
        <v>830</v>
      </c>
      <c r="B244" s="28" t="s">
        <v>590</v>
      </c>
      <c r="C244" s="29" t="s">
        <v>591</v>
      </c>
      <c r="D244" s="30" t="s">
        <v>10</v>
      </c>
      <c r="E244" s="31" t="s">
        <v>64</v>
      </c>
      <c r="F244" s="46">
        <v>7.38</v>
      </c>
      <c r="G244" s="46">
        <v>13.68</v>
      </c>
      <c r="H244" s="32">
        <f t="shared" si="173"/>
        <v>21.06</v>
      </c>
      <c r="I244" s="32">
        <f t="shared" si="174"/>
        <v>7.38</v>
      </c>
      <c r="J244" s="32">
        <f t="shared" si="175"/>
        <v>13.68</v>
      </c>
      <c r="K244" s="32">
        <f t="shared" si="176"/>
        <v>21.06</v>
      </c>
      <c r="L244" s="1"/>
      <c r="M244" s="1"/>
      <c r="N244" s="1"/>
    </row>
    <row r="245" spans="1:20" ht="25.5" x14ac:dyDescent="0.2">
      <c r="A245" s="28" t="s">
        <v>831</v>
      </c>
      <c r="B245" s="28" t="s">
        <v>887</v>
      </c>
      <c r="C245" s="29" t="s">
        <v>892</v>
      </c>
      <c r="D245" s="30" t="s">
        <v>348</v>
      </c>
      <c r="E245" s="31">
        <v>1</v>
      </c>
      <c r="F245" s="46">
        <v>39.299999999999997</v>
      </c>
      <c r="G245" s="46">
        <v>125.45</v>
      </c>
      <c r="H245" s="32">
        <f t="shared" si="173"/>
        <v>164.75</v>
      </c>
      <c r="I245" s="32">
        <f t="shared" si="174"/>
        <v>39.299999999999997</v>
      </c>
      <c r="J245" s="32">
        <f t="shared" si="175"/>
        <v>125.45</v>
      </c>
      <c r="K245" s="32">
        <f t="shared" si="176"/>
        <v>164.75</v>
      </c>
      <c r="L245" s="1"/>
      <c r="M245" s="10"/>
      <c r="N245" s="11"/>
      <c r="O245" s="1"/>
      <c r="P245" s="1"/>
      <c r="Q245" s="1"/>
      <c r="R245" s="1"/>
      <c r="S245" s="1"/>
      <c r="T245" s="1"/>
    </row>
    <row r="246" spans="1:20" ht="51" x14ac:dyDescent="0.2">
      <c r="A246" s="28" t="s">
        <v>832</v>
      </c>
      <c r="B246" s="20" t="s">
        <v>592</v>
      </c>
      <c r="C246" s="49" t="s">
        <v>593</v>
      </c>
      <c r="D246" s="21" t="s">
        <v>145</v>
      </c>
      <c r="E246" s="22" t="s">
        <v>393</v>
      </c>
      <c r="F246" s="46">
        <v>7.86</v>
      </c>
      <c r="G246" s="46">
        <v>19.2</v>
      </c>
      <c r="H246" s="32">
        <f t="shared" si="173"/>
        <v>27.06</v>
      </c>
      <c r="I246" s="32">
        <f t="shared" si="174"/>
        <v>78.599999999999994</v>
      </c>
      <c r="J246" s="32">
        <f t="shared" si="175"/>
        <v>192</v>
      </c>
      <c r="K246" s="32">
        <f t="shared" si="176"/>
        <v>270.60000000000002</v>
      </c>
      <c r="L246" s="1"/>
      <c r="M246" s="10" t="s">
        <v>49</v>
      </c>
      <c r="N246" s="11"/>
      <c r="O246" s="1"/>
      <c r="P246" s="1"/>
      <c r="Q246" s="1"/>
      <c r="R246" s="1"/>
      <c r="S246" s="1"/>
      <c r="T246" s="1"/>
    </row>
    <row r="247" spans="1:20" ht="38.25" x14ac:dyDescent="0.2">
      <c r="A247" s="28" t="s">
        <v>833</v>
      </c>
      <c r="B247" s="20" t="s">
        <v>594</v>
      </c>
      <c r="C247" s="49" t="s">
        <v>595</v>
      </c>
      <c r="D247" s="21" t="s">
        <v>10</v>
      </c>
      <c r="E247" s="22" t="s">
        <v>146</v>
      </c>
      <c r="F247" s="46">
        <v>4.28</v>
      </c>
      <c r="G247" s="46">
        <v>1.92</v>
      </c>
      <c r="H247" s="32">
        <f t="shared" si="173"/>
        <v>6.2</v>
      </c>
      <c r="I247" s="32">
        <f t="shared" si="174"/>
        <v>68.48</v>
      </c>
      <c r="J247" s="32">
        <f t="shared" si="175"/>
        <v>30.72</v>
      </c>
      <c r="K247" s="32">
        <f t="shared" si="176"/>
        <v>99.2</v>
      </c>
      <c r="L247" s="1"/>
      <c r="M247" s="10" t="s">
        <v>49</v>
      </c>
      <c r="N247" s="11"/>
      <c r="O247" s="1"/>
      <c r="P247" s="1"/>
      <c r="Q247" s="1"/>
      <c r="R247" s="1"/>
      <c r="S247" s="1"/>
      <c r="T247" s="1"/>
    </row>
    <row r="248" spans="1:20" ht="51" x14ac:dyDescent="0.2">
      <c r="A248" s="28" t="s">
        <v>834</v>
      </c>
      <c r="B248" s="20" t="s">
        <v>596</v>
      </c>
      <c r="C248" s="33" t="s">
        <v>597</v>
      </c>
      <c r="D248" s="21" t="s">
        <v>10</v>
      </c>
      <c r="E248" s="22" t="s">
        <v>146</v>
      </c>
      <c r="F248" s="46">
        <v>2</v>
      </c>
      <c r="G248" s="46">
        <v>5.93</v>
      </c>
      <c r="H248" s="32">
        <f t="shared" si="173"/>
        <v>7.93</v>
      </c>
      <c r="I248" s="32">
        <f t="shared" si="174"/>
        <v>32</v>
      </c>
      <c r="J248" s="32">
        <f t="shared" si="175"/>
        <v>94.88</v>
      </c>
      <c r="K248" s="32">
        <f t="shared" si="176"/>
        <v>126.88</v>
      </c>
      <c r="L248" s="1"/>
      <c r="M248" s="10" t="s">
        <v>49</v>
      </c>
      <c r="N248" s="11"/>
      <c r="O248" s="1"/>
      <c r="P248" s="1"/>
      <c r="Q248" s="1"/>
      <c r="R248" s="1"/>
      <c r="S248" s="1"/>
      <c r="T248" s="1"/>
    </row>
    <row r="249" spans="1:20" ht="12.75" x14ac:dyDescent="0.2">
      <c r="A249" s="24" t="s">
        <v>835</v>
      </c>
      <c r="B249" s="25"/>
      <c r="C249" s="61" t="s">
        <v>598</v>
      </c>
      <c r="D249" s="26"/>
      <c r="E249" s="27"/>
      <c r="F249" s="69"/>
      <c r="G249" s="69"/>
      <c r="H249" s="18">
        <f>SUM(H250:H252)</f>
        <v>85.53</v>
      </c>
      <c r="I249" s="18">
        <f t="shared" ref="I249:K249" si="177">SUM(I250:I252)</f>
        <v>2700.63</v>
      </c>
      <c r="J249" s="18">
        <f t="shared" si="177"/>
        <v>2373.84</v>
      </c>
      <c r="K249" s="18">
        <f t="shared" si="177"/>
        <v>5074.47</v>
      </c>
      <c r="L249" s="1"/>
      <c r="M249" s="1"/>
      <c r="N249" s="1"/>
    </row>
    <row r="250" spans="1:20" ht="51" x14ac:dyDescent="0.2">
      <c r="A250" s="28" t="s">
        <v>836</v>
      </c>
      <c r="B250" s="28" t="s">
        <v>533</v>
      </c>
      <c r="C250" s="29" t="s">
        <v>534</v>
      </c>
      <c r="D250" s="30" t="s">
        <v>122</v>
      </c>
      <c r="E250" s="31" t="s">
        <v>599</v>
      </c>
      <c r="F250" s="46">
        <v>5.55</v>
      </c>
      <c r="G250" s="46">
        <v>5.93</v>
      </c>
      <c r="H250" s="32">
        <f t="shared" ref="H250:H252" si="178">F250+G250</f>
        <v>11.48</v>
      </c>
      <c r="I250" s="32">
        <f t="shared" ref="I250:I252" si="179">E250*F250</f>
        <v>832.5</v>
      </c>
      <c r="J250" s="32">
        <f t="shared" ref="J250:J252" si="180">E250*G250</f>
        <v>889.5</v>
      </c>
      <c r="K250" s="32">
        <f t="shared" ref="K250:K252" si="181">I250+J250</f>
        <v>1722</v>
      </c>
      <c r="L250" s="1"/>
      <c r="M250" s="1"/>
      <c r="N250" s="1"/>
    </row>
    <row r="251" spans="1:20" ht="38.25" x14ac:dyDescent="0.2">
      <c r="A251" s="28" t="s">
        <v>837</v>
      </c>
      <c r="B251" s="20" t="s">
        <v>555</v>
      </c>
      <c r="C251" s="49" t="s">
        <v>556</v>
      </c>
      <c r="D251" s="21" t="s">
        <v>10</v>
      </c>
      <c r="E251" s="22" t="s">
        <v>600</v>
      </c>
      <c r="F251" s="46">
        <v>6.39</v>
      </c>
      <c r="G251" s="46">
        <v>7.38</v>
      </c>
      <c r="H251" s="32">
        <f t="shared" si="178"/>
        <v>13.77</v>
      </c>
      <c r="I251" s="32">
        <f t="shared" si="179"/>
        <v>632.61</v>
      </c>
      <c r="J251" s="32">
        <f t="shared" si="180"/>
        <v>730.62</v>
      </c>
      <c r="K251" s="32">
        <f t="shared" si="181"/>
        <v>1363.23</v>
      </c>
      <c r="L251" s="1"/>
      <c r="M251" s="10" t="s">
        <v>49</v>
      </c>
      <c r="N251" s="11"/>
      <c r="O251" s="1"/>
      <c r="P251" s="1"/>
      <c r="Q251" s="1"/>
      <c r="R251" s="1"/>
      <c r="S251" s="1"/>
      <c r="T251" s="1"/>
    </row>
    <row r="252" spans="1:20" ht="25.5" x14ac:dyDescent="0.2">
      <c r="A252" s="28" t="s">
        <v>838</v>
      </c>
      <c r="B252" s="28" t="s">
        <v>588</v>
      </c>
      <c r="C252" s="29" t="s">
        <v>589</v>
      </c>
      <c r="D252" s="30" t="s">
        <v>122</v>
      </c>
      <c r="E252" s="31" t="s">
        <v>559</v>
      </c>
      <c r="F252" s="46">
        <v>37.44</v>
      </c>
      <c r="G252" s="46">
        <v>22.84</v>
      </c>
      <c r="H252" s="32">
        <f t="shared" si="178"/>
        <v>60.28</v>
      </c>
      <c r="I252" s="32">
        <f t="shared" si="179"/>
        <v>1235.52</v>
      </c>
      <c r="J252" s="32">
        <f t="shared" si="180"/>
        <v>753.72</v>
      </c>
      <c r="K252" s="32">
        <f t="shared" si="181"/>
        <v>1989.24</v>
      </c>
      <c r="L252" s="1"/>
      <c r="M252" s="10" t="s">
        <v>49</v>
      </c>
      <c r="N252" s="11"/>
      <c r="O252" s="1"/>
      <c r="P252" s="1"/>
      <c r="Q252" s="1"/>
      <c r="R252" s="1"/>
      <c r="S252" s="1"/>
      <c r="T252" s="1"/>
    </row>
    <row r="253" spans="1:20" ht="25.5" x14ac:dyDescent="0.2">
      <c r="A253" s="24" t="s">
        <v>839</v>
      </c>
      <c r="B253" s="25"/>
      <c r="C253" s="61" t="s">
        <v>601</v>
      </c>
      <c r="D253" s="26"/>
      <c r="E253" s="27"/>
      <c r="F253" s="69"/>
      <c r="G253" s="69"/>
      <c r="H253" s="18">
        <f>SUM(H254:H261)</f>
        <v>1386.99</v>
      </c>
      <c r="I253" s="18">
        <f t="shared" ref="I253:K253" si="182">SUM(I254:I261)</f>
        <v>19379.439999999999</v>
      </c>
      <c r="J253" s="18">
        <f t="shared" si="182"/>
        <v>3583.12</v>
      </c>
      <c r="K253" s="18">
        <f t="shared" si="182"/>
        <v>22962.560000000001</v>
      </c>
      <c r="L253" s="1"/>
      <c r="M253" s="1"/>
      <c r="N253" s="1"/>
    </row>
    <row r="254" spans="1:20" ht="63.75" x14ac:dyDescent="0.2">
      <c r="A254" s="28" t="s">
        <v>840</v>
      </c>
      <c r="B254" s="28" t="s">
        <v>602</v>
      </c>
      <c r="C254" s="29" t="s">
        <v>603</v>
      </c>
      <c r="D254" s="30" t="s">
        <v>122</v>
      </c>
      <c r="E254" s="31" t="s">
        <v>396</v>
      </c>
      <c r="F254" s="46">
        <v>70.63</v>
      </c>
      <c r="G254" s="46">
        <v>7.0000000000000007E-2</v>
      </c>
      <c r="H254" s="32">
        <f t="shared" ref="H254:H261" si="183">F254+G254</f>
        <v>70.7</v>
      </c>
      <c r="I254" s="32">
        <f t="shared" ref="I254:I261" si="184">E254*F254</f>
        <v>4237.8</v>
      </c>
      <c r="J254" s="32">
        <f t="shared" ref="J254:J261" si="185">E254*G254</f>
        <v>4.2</v>
      </c>
      <c r="K254" s="32">
        <f t="shared" ref="K254:K261" si="186">I254+J254</f>
        <v>4242</v>
      </c>
      <c r="L254" s="1"/>
      <c r="M254" s="1"/>
      <c r="N254" s="1"/>
    </row>
    <row r="255" spans="1:20" ht="63.75" x14ac:dyDescent="0.2">
      <c r="A255" s="28" t="s">
        <v>841</v>
      </c>
      <c r="B255" s="28" t="s">
        <v>604</v>
      </c>
      <c r="C255" s="29" t="s">
        <v>605</v>
      </c>
      <c r="D255" s="30" t="s">
        <v>122</v>
      </c>
      <c r="E255" s="31" t="s">
        <v>574</v>
      </c>
      <c r="F255" s="46">
        <v>119.89</v>
      </c>
      <c r="G255" s="46">
        <v>0.08</v>
      </c>
      <c r="H255" s="32">
        <f t="shared" si="183"/>
        <v>119.97</v>
      </c>
      <c r="I255" s="32">
        <f t="shared" si="184"/>
        <v>10790.1</v>
      </c>
      <c r="J255" s="32">
        <f t="shared" si="185"/>
        <v>7.2</v>
      </c>
      <c r="K255" s="32">
        <f t="shared" si="186"/>
        <v>10797.3</v>
      </c>
      <c r="L255" s="1"/>
      <c r="M255" s="10" t="s">
        <v>49</v>
      </c>
      <c r="N255" s="11"/>
      <c r="O255" s="1"/>
      <c r="P255" s="1"/>
      <c r="Q255" s="1"/>
      <c r="R255" s="1"/>
      <c r="S255" s="1"/>
      <c r="T255" s="1"/>
    </row>
    <row r="256" spans="1:20" ht="38.25" x14ac:dyDescent="0.2">
      <c r="A256" s="28" t="s">
        <v>842</v>
      </c>
      <c r="B256" s="20" t="s">
        <v>606</v>
      </c>
      <c r="C256" s="49" t="s">
        <v>607</v>
      </c>
      <c r="D256" s="21" t="s">
        <v>10</v>
      </c>
      <c r="E256" s="22" t="s">
        <v>151</v>
      </c>
      <c r="F256" s="46">
        <v>16.03</v>
      </c>
      <c r="G256" s="46">
        <v>17.71</v>
      </c>
      <c r="H256" s="32">
        <f t="shared" si="183"/>
        <v>33.74</v>
      </c>
      <c r="I256" s="32">
        <f t="shared" si="184"/>
        <v>192.36</v>
      </c>
      <c r="J256" s="32">
        <f t="shared" si="185"/>
        <v>212.52</v>
      </c>
      <c r="K256" s="32">
        <f t="shared" si="186"/>
        <v>404.88</v>
      </c>
      <c r="L256" s="1"/>
      <c r="M256" s="10" t="s">
        <v>49</v>
      </c>
      <c r="N256" s="11"/>
      <c r="O256" s="1"/>
      <c r="P256" s="1"/>
      <c r="Q256" s="1"/>
      <c r="R256" s="1"/>
      <c r="S256" s="1"/>
      <c r="T256" s="1"/>
    </row>
    <row r="257" spans="1:20" ht="38.25" x14ac:dyDescent="0.2">
      <c r="A257" s="28" t="s">
        <v>843</v>
      </c>
      <c r="B257" s="28" t="s">
        <v>608</v>
      </c>
      <c r="C257" s="29" t="s">
        <v>609</v>
      </c>
      <c r="D257" s="30" t="s">
        <v>10</v>
      </c>
      <c r="E257" s="31" t="s">
        <v>610</v>
      </c>
      <c r="F257" s="46">
        <v>33.270000000000003</v>
      </c>
      <c r="G257" s="46">
        <v>22.14</v>
      </c>
      <c r="H257" s="32">
        <f t="shared" si="183"/>
        <v>55.41</v>
      </c>
      <c r="I257" s="32">
        <f t="shared" si="184"/>
        <v>598.86</v>
      </c>
      <c r="J257" s="32">
        <f t="shared" si="185"/>
        <v>398.52</v>
      </c>
      <c r="K257" s="32">
        <f t="shared" si="186"/>
        <v>997.38</v>
      </c>
      <c r="L257" s="1"/>
      <c r="M257" s="1"/>
      <c r="N257" s="1"/>
    </row>
    <row r="258" spans="1:20" ht="63.75" x14ac:dyDescent="0.2">
      <c r="A258" s="28" t="s">
        <v>844</v>
      </c>
      <c r="B258" s="20" t="s">
        <v>611</v>
      </c>
      <c r="C258" s="49" t="s">
        <v>612</v>
      </c>
      <c r="D258" s="21" t="s">
        <v>10</v>
      </c>
      <c r="E258" s="22" t="s">
        <v>278</v>
      </c>
      <c r="F258" s="46">
        <v>360.52</v>
      </c>
      <c r="G258" s="46">
        <v>23.58</v>
      </c>
      <c r="H258" s="32">
        <f t="shared" si="183"/>
        <v>384.1</v>
      </c>
      <c r="I258" s="32">
        <f t="shared" si="184"/>
        <v>1081.56</v>
      </c>
      <c r="J258" s="32">
        <f t="shared" si="185"/>
        <v>70.739999999999995</v>
      </c>
      <c r="K258" s="32">
        <f t="shared" si="186"/>
        <v>1152.3</v>
      </c>
      <c r="L258" s="1"/>
      <c r="M258" s="10" t="s">
        <v>49</v>
      </c>
      <c r="N258" s="11"/>
      <c r="O258" s="1"/>
      <c r="P258" s="1"/>
      <c r="Q258" s="1"/>
      <c r="R258" s="1"/>
      <c r="S258" s="1"/>
      <c r="T258" s="1"/>
    </row>
    <row r="259" spans="1:20" ht="25.5" x14ac:dyDescent="0.2">
      <c r="A259" s="28" t="s">
        <v>845</v>
      </c>
      <c r="B259" s="28" t="s">
        <v>887</v>
      </c>
      <c r="C259" s="29" t="s">
        <v>893</v>
      </c>
      <c r="D259" s="30" t="s">
        <v>348</v>
      </c>
      <c r="E259" s="31">
        <v>1</v>
      </c>
      <c r="F259" s="46">
        <v>125.76</v>
      </c>
      <c r="G259" s="46">
        <v>401.44</v>
      </c>
      <c r="H259" s="32">
        <f t="shared" si="183"/>
        <v>527.20000000000005</v>
      </c>
      <c r="I259" s="32">
        <f t="shared" si="184"/>
        <v>125.76</v>
      </c>
      <c r="J259" s="32">
        <f t="shared" si="185"/>
        <v>401.44</v>
      </c>
      <c r="K259" s="32">
        <f t="shared" si="186"/>
        <v>527.20000000000005</v>
      </c>
      <c r="L259" s="1"/>
      <c r="M259" s="1"/>
      <c r="N259" s="1"/>
    </row>
    <row r="260" spans="1:20" ht="25.5" x14ac:dyDescent="0.2">
      <c r="A260" s="28" t="s">
        <v>846</v>
      </c>
      <c r="B260" s="28" t="s">
        <v>613</v>
      </c>
      <c r="C260" s="29" t="s">
        <v>614</v>
      </c>
      <c r="D260" s="30" t="s">
        <v>122</v>
      </c>
      <c r="E260" s="31" t="s">
        <v>615</v>
      </c>
      <c r="F260" s="46">
        <v>24.22</v>
      </c>
      <c r="G260" s="46">
        <v>68.19</v>
      </c>
      <c r="H260" s="32">
        <f t="shared" si="183"/>
        <v>92.41</v>
      </c>
      <c r="I260" s="32">
        <f t="shared" si="184"/>
        <v>726.6</v>
      </c>
      <c r="J260" s="32">
        <f t="shared" si="185"/>
        <v>2045.7</v>
      </c>
      <c r="K260" s="32">
        <f t="shared" si="186"/>
        <v>2772.3</v>
      </c>
      <c r="L260" s="1"/>
      <c r="M260" s="10" t="s">
        <v>49</v>
      </c>
      <c r="N260" s="11"/>
      <c r="O260" s="1"/>
      <c r="P260" s="1"/>
      <c r="Q260" s="1"/>
      <c r="R260" s="1"/>
      <c r="S260" s="1"/>
      <c r="T260" s="1"/>
    </row>
    <row r="261" spans="1:20" ht="25.5" x14ac:dyDescent="0.2">
      <c r="A261" s="28" t="s">
        <v>847</v>
      </c>
      <c r="B261" s="20" t="s">
        <v>616</v>
      </c>
      <c r="C261" s="49" t="s">
        <v>617</v>
      </c>
      <c r="D261" s="21" t="s">
        <v>122</v>
      </c>
      <c r="E261" s="22" t="s">
        <v>183</v>
      </c>
      <c r="F261" s="46">
        <v>81.319999999999993</v>
      </c>
      <c r="G261" s="46">
        <v>22.14</v>
      </c>
      <c r="H261" s="32">
        <f t="shared" si="183"/>
        <v>103.46</v>
      </c>
      <c r="I261" s="32">
        <f t="shared" si="184"/>
        <v>1626.4</v>
      </c>
      <c r="J261" s="32">
        <f t="shared" si="185"/>
        <v>442.8</v>
      </c>
      <c r="K261" s="32">
        <f t="shared" si="186"/>
        <v>2069.1999999999998</v>
      </c>
      <c r="L261" s="1"/>
      <c r="M261" s="10" t="s">
        <v>49</v>
      </c>
      <c r="N261" s="11"/>
      <c r="O261" s="1"/>
      <c r="P261" s="1"/>
      <c r="Q261" s="1"/>
      <c r="R261" s="1"/>
      <c r="S261" s="1"/>
      <c r="T261" s="1"/>
    </row>
    <row r="262" spans="1:20" ht="12.75" x14ac:dyDescent="0.2">
      <c r="A262" s="24" t="s">
        <v>848</v>
      </c>
      <c r="B262" s="25"/>
      <c r="C262" s="61" t="s">
        <v>620</v>
      </c>
      <c r="D262" s="26"/>
      <c r="E262" s="27"/>
      <c r="F262" s="69"/>
      <c r="G262" s="69"/>
      <c r="H262" s="18">
        <f>SUM(H263)</f>
        <v>33.94</v>
      </c>
      <c r="I262" s="18">
        <f t="shared" ref="I262:K262" si="187">SUM(I263)</f>
        <v>384</v>
      </c>
      <c r="J262" s="18">
        <f t="shared" si="187"/>
        <v>294.8</v>
      </c>
      <c r="K262" s="18">
        <f t="shared" si="187"/>
        <v>678.8</v>
      </c>
      <c r="L262" s="1"/>
      <c r="M262" s="1"/>
      <c r="N262" s="1"/>
    </row>
    <row r="263" spans="1:20" ht="38.25" x14ac:dyDescent="0.2">
      <c r="A263" s="28" t="s">
        <v>849</v>
      </c>
      <c r="B263" s="28" t="s">
        <v>618</v>
      </c>
      <c r="C263" s="29" t="s">
        <v>619</v>
      </c>
      <c r="D263" s="30" t="s">
        <v>122</v>
      </c>
      <c r="E263" s="31" t="s">
        <v>183</v>
      </c>
      <c r="F263" s="46">
        <v>19.2</v>
      </c>
      <c r="G263" s="46">
        <v>14.74</v>
      </c>
      <c r="H263" s="32">
        <f t="shared" ref="H263" si="188">F263+G263</f>
        <v>33.94</v>
      </c>
      <c r="I263" s="32">
        <f t="shared" ref="I263" si="189">E263*F263</f>
        <v>384</v>
      </c>
      <c r="J263" s="32">
        <f t="shared" ref="J263" si="190">E263*G263</f>
        <v>294.8</v>
      </c>
      <c r="K263" s="32">
        <f t="shared" ref="K263" si="191">I263+J263</f>
        <v>678.8</v>
      </c>
      <c r="L263" s="1"/>
      <c r="M263" s="1"/>
      <c r="N263" s="1"/>
    </row>
    <row r="264" spans="1:20" ht="12.75" x14ac:dyDescent="0.2">
      <c r="A264" s="24" t="s">
        <v>850</v>
      </c>
      <c r="B264" s="25"/>
      <c r="C264" s="61" t="s">
        <v>621</v>
      </c>
      <c r="D264" s="26"/>
      <c r="E264" s="27"/>
      <c r="F264" s="69"/>
      <c r="G264" s="69"/>
      <c r="H264" s="18">
        <f>SUM(H265:H268)</f>
        <v>1781.79</v>
      </c>
      <c r="I264" s="18">
        <f t="shared" ref="I264:K264" si="192">SUM(I265:I268)</f>
        <v>4601.07</v>
      </c>
      <c r="J264" s="18">
        <f t="shared" si="192"/>
        <v>1413.56</v>
      </c>
      <c r="K264" s="18">
        <f t="shared" si="192"/>
        <v>6014.63</v>
      </c>
      <c r="L264" s="1"/>
      <c r="M264" s="1"/>
      <c r="N264" s="1"/>
    </row>
    <row r="265" spans="1:20" ht="25.5" x14ac:dyDescent="0.2">
      <c r="A265" s="28" t="s">
        <v>851</v>
      </c>
      <c r="B265" s="28" t="s">
        <v>622</v>
      </c>
      <c r="C265" s="29" t="s">
        <v>623</v>
      </c>
      <c r="D265" s="30" t="s">
        <v>10</v>
      </c>
      <c r="E265" s="31" t="s">
        <v>64</v>
      </c>
      <c r="F265" s="46">
        <v>1200</v>
      </c>
      <c r="G265" s="46">
        <v>0</v>
      </c>
      <c r="H265" s="32">
        <f t="shared" ref="H265:H268" si="193">F265+G265</f>
        <v>1200</v>
      </c>
      <c r="I265" s="32">
        <f t="shared" ref="I265:I268" si="194">E265*F265</f>
        <v>1200</v>
      </c>
      <c r="J265" s="32">
        <f t="shared" ref="J265:J268" si="195">E265*G265</f>
        <v>0</v>
      </c>
      <c r="K265" s="32">
        <f t="shared" ref="K265:K268" si="196">I265+J265</f>
        <v>1200</v>
      </c>
      <c r="L265" s="1"/>
      <c r="M265" s="1"/>
      <c r="N265" s="1"/>
    </row>
    <row r="266" spans="1:20" ht="51" x14ac:dyDescent="0.2">
      <c r="A266" s="28" t="s">
        <v>852</v>
      </c>
      <c r="B266" s="20" t="s">
        <v>624</v>
      </c>
      <c r="C266" s="49" t="s">
        <v>625</v>
      </c>
      <c r="D266" s="21" t="s">
        <v>885</v>
      </c>
      <c r="E266" s="22" t="s">
        <v>65</v>
      </c>
      <c r="F266" s="46">
        <v>0.9</v>
      </c>
      <c r="G266" s="46">
        <v>2.3199999999999998</v>
      </c>
      <c r="H266" s="32">
        <f t="shared" si="193"/>
        <v>3.22</v>
      </c>
      <c r="I266" s="32">
        <f t="shared" si="194"/>
        <v>17.64</v>
      </c>
      <c r="J266" s="32">
        <f t="shared" si="195"/>
        <v>45.47</v>
      </c>
      <c r="K266" s="32">
        <f t="shared" si="196"/>
        <v>63.11</v>
      </c>
      <c r="L266" s="1"/>
      <c r="M266" s="10" t="s">
        <v>49</v>
      </c>
      <c r="N266" s="11"/>
      <c r="O266" s="1"/>
      <c r="P266" s="1"/>
      <c r="Q266" s="1"/>
      <c r="R266" s="1"/>
      <c r="S266" s="1"/>
      <c r="T266" s="1"/>
    </row>
    <row r="267" spans="1:20" ht="76.5" x14ac:dyDescent="0.2">
      <c r="A267" s="28" t="s">
        <v>853</v>
      </c>
      <c r="B267" s="28" t="s">
        <v>880</v>
      </c>
      <c r="C267" s="29" t="s">
        <v>881</v>
      </c>
      <c r="D267" s="30" t="s">
        <v>882</v>
      </c>
      <c r="E267" s="31">
        <v>4</v>
      </c>
      <c r="F267" s="46">
        <v>574.21</v>
      </c>
      <c r="G267" s="46">
        <v>0</v>
      </c>
      <c r="H267" s="32">
        <f t="shared" si="193"/>
        <v>574.21</v>
      </c>
      <c r="I267" s="32">
        <f t="shared" si="194"/>
        <v>2296.84</v>
      </c>
      <c r="J267" s="32">
        <f t="shared" si="195"/>
        <v>0</v>
      </c>
      <c r="K267" s="32">
        <f t="shared" si="196"/>
        <v>2296.84</v>
      </c>
      <c r="L267" s="1"/>
      <c r="M267" s="10" t="s">
        <v>49</v>
      </c>
      <c r="N267" s="11"/>
      <c r="O267" s="1"/>
      <c r="P267" s="1"/>
      <c r="Q267" s="1"/>
      <c r="R267" s="1"/>
      <c r="S267" s="1"/>
      <c r="T267" s="1"/>
    </row>
    <row r="268" spans="1:20" ht="25.5" x14ac:dyDescent="0.2">
      <c r="A268" s="28" t="s">
        <v>879</v>
      </c>
      <c r="B268" s="28" t="s">
        <v>626</v>
      </c>
      <c r="C268" s="29" t="s">
        <v>627</v>
      </c>
      <c r="D268" s="30" t="s">
        <v>885</v>
      </c>
      <c r="E268" s="31" t="s">
        <v>628</v>
      </c>
      <c r="F268" s="46">
        <v>1.93</v>
      </c>
      <c r="G268" s="46">
        <v>2.4300000000000002</v>
      </c>
      <c r="H268" s="32">
        <f t="shared" si="193"/>
        <v>4.3600000000000003</v>
      </c>
      <c r="I268" s="32">
        <f t="shared" si="194"/>
        <v>1086.5899999999999</v>
      </c>
      <c r="J268" s="32">
        <f t="shared" si="195"/>
        <v>1368.09</v>
      </c>
      <c r="K268" s="32">
        <f t="shared" si="196"/>
        <v>2454.6799999999998</v>
      </c>
      <c r="L268" s="1"/>
      <c r="M268" s="10" t="s">
        <v>49</v>
      </c>
      <c r="N268" s="11"/>
      <c r="O268" s="1"/>
      <c r="P268" s="1"/>
      <c r="Q268" s="1"/>
      <c r="R268" s="1"/>
      <c r="S268" s="1"/>
      <c r="T268" s="1"/>
    </row>
    <row r="269" spans="1:20" ht="12.75" x14ac:dyDescent="0.2">
      <c r="A269" s="24" t="s">
        <v>854</v>
      </c>
      <c r="B269" s="25"/>
      <c r="C269" s="61" t="s">
        <v>629</v>
      </c>
      <c r="D269" s="26"/>
      <c r="E269" s="27"/>
      <c r="F269" s="69"/>
      <c r="G269" s="69"/>
      <c r="H269" s="18">
        <f>SUM(H270:H272)</f>
        <v>365.12</v>
      </c>
      <c r="I269" s="18">
        <f t="shared" ref="I269:K269" si="197">SUM(I270:I272)</f>
        <v>8953.5</v>
      </c>
      <c r="J269" s="18">
        <f t="shared" si="197"/>
        <v>940.5</v>
      </c>
      <c r="K269" s="18">
        <f t="shared" si="197"/>
        <v>9894</v>
      </c>
      <c r="L269" s="1"/>
      <c r="M269" s="1"/>
      <c r="N269" s="1"/>
    </row>
    <row r="270" spans="1:20" ht="38.25" x14ac:dyDescent="0.2">
      <c r="A270" s="28" t="s">
        <v>855</v>
      </c>
      <c r="B270" s="28" t="s">
        <v>630</v>
      </c>
      <c r="C270" s="29" t="s">
        <v>631</v>
      </c>
      <c r="D270" s="30" t="s">
        <v>886</v>
      </c>
      <c r="E270" s="31" t="s">
        <v>393</v>
      </c>
      <c r="F270" s="46">
        <v>114.89</v>
      </c>
      <c r="G270" s="46">
        <v>10.45</v>
      </c>
      <c r="H270" s="32">
        <f t="shared" ref="H270:H272" si="198">F270+G270</f>
        <v>125.34</v>
      </c>
      <c r="I270" s="32">
        <f t="shared" ref="I270:I272" si="199">E270*F270</f>
        <v>1148.9000000000001</v>
      </c>
      <c r="J270" s="32">
        <f t="shared" ref="J270:J272" si="200">E270*G270</f>
        <v>104.5</v>
      </c>
      <c r="K270" s="32">
        <f t="shared" ref="K270:K272" si="201">I270+J270</f>
        <v>1253.4000000000001</v>
      </c>
      <c r="L270" s="1"/>
      <c r="M270" s="1"/>
      <c r="N270" s="1"/>
    </row>
    <row r="271" spans="1:20" ht="51" x14ac:dyDescent="0.2">
      <c r="A271" s="28" t="s">
        <v>856</v>
      </c>
      <c r="B271" s="20" t="s">
        <v>632</v>
      </c>
      <c r="C271" s="49" t="s">
        <v>633</v>
      </c>
      <c r="D271" s="21" t="s">
        <v>886</v>
      </c>
      <c r="E271" s="22" t="s">
        <v>634</v>
      </c>
      <c r="F271" s="46">
        <v>95.86</v>
      </c>
      <c r="G271" s="46">
        <v>10.45</v>
      </c>
      <c r="H271" s="32">
        <f t="shared" si="198"/>
        <v>106.31</v>
      </c>
      <c r="I271" s="32">
        <f t="shared" si="199"/>
        <v>7189.5</v>
      </c>
      <c r="J271" s="32">
        <f t="shared" si="200"/>
        <v>783.75</v>
      </c>
      <c r="K271" s="32">
        <f t="shared" si="201"/>
        <v>7973.25</v>
      </c>
      <c r="L271" s="1"/>
      <c r="M271" s="10" t="s">
        <v>49</v>
      </c>
      <c r="N271" s="11"/>
      <c r="O271" s="1"/>
      <c r="P271" s="1"/>
      <c r="Q271" s="1"/>
      <c r="R271" s="1"/>
      <c r="S271" s="1"/>
      <c r="T271" s="1"/>
    </row>
    <row r="272" spans="1:20" ht="51" x14ac:dyDescent="0.2">
      <c r="A272" s="28" t="s">
        <v>857</v>
      </c>
      <c r="B272" s="28" t="s">
        <v>635</v>
      </c>
      <c r="C272" s="29" t="s">
        <v>636</v>
      </c>
      <c r="D272" s="30" t="s">
        <v>886</v>
      </c>
      <c r="E272" s="31" t="s">
        <v>126</v>
      </c>
      <c r="F272" s="46">
        <v>123.02</v>
      </c>
      <c r="G272" s="46">
        <v>10.45</v>
      </c>
      <c r="H272" s="32">
        <f t="shared" si="198"/>
        <v>133.47</v>
      </c>
      <c r="I272" s="32">
        <f t="shared" si="199"/>
        <v>615.1</v>
      </c>
      <c r="J272" s="32">
        <f t="shared" si="200"/>
        <v>52.25</v>
      </c>
      <c r="K272" s="32">
        <f t="shared" si="201"/>
        <v>667.35</v>
      </c>
      <c r="L272" s="1"/>
      <c r="M272" s="10" t="s">
        <v>49</v>
      </c>
      <c r="N272" s="11"/>
      <c r="O272" s="1"/>
      <c r="P272" s="1"/>
      <c r="Q272" s="1"/>
      <c r="R272" s="1"/>
      <c r="S272" s="1"/>
      <c r="T272" s="1"/>
    </row>
    <row r="273" spans="1:20" ht="51" x14ac:dyDescent="0.2">
      <c r="A273" s="24" t="s">
        <v>858</v>
      </c>
      <c r="B273" s="25"/>
      <c r="C273" s="61" t="s">
        <v>637</v>
      </c>
      <c r="D273" s="26"/>
      <c r="E273" s="27"/>
      <c r="F273" s="69"/>
      <c r="G273" s="69"/>
      <c r="H273" s="18">
        <f>SUM(H274:H278)</f>
        <v>212.12</v>
      </c>
      <c r="I273" s="18">
        <f t="shared" ref="I273:K273" si="202">SUM(I274:I278)</f>
        <v>7434.35</v>
      </c>
      <c r="J273" s="18">
        <f t="shared" si="202"/>
        <v>6670</v>
      </c>
      <c r="K273" s="18">
        <f t="shared" si="202"/>
        <v>14104.35</v>
      </c>
      <c r="L273" s="1"/>
      <c r="M273" s="1"/>
      <c r="N273" s="1"/>
    </row>
    <row r="274" spans="1:20" ht="89.25" x14ac:dyDescent="0.2">
      <c r="A274" s="28" t="s">
        <v>859</v>
      </c>
      <c r="B274" s="28" t="s">
        <v>638</v>
      </c>
      <c r="C274" s="29" t="s">
        <v>639</v>
      </c>
      <c r="D274" s="30" t="s">
        <v>640</v>
      </c>
      <c r="E274" s="31" t="s">
        <v>641</v>
      </c>
      <c r="F274" s="46">
        <v>20</v>
      </c>
      <c r="G274" s="46">
        <v>0</v>
      </c>
      <c r="H274" s="32">
        <f t="shared" ref="H274:H278" si="203">F274+G274</f>
        <v>20</v>
      </c>
      <c r="I274" s="32">
        <f t="shared" ref="I274:I278" si="204">E274*F274</f>
        <v>1440</v>
      </c>
      <c r="J274" s="32">
        <f t="shared" ref="J274:J278" si="205">E274*G274</f>
        <v>0</v>
      </c>
      <c r="K274" s="32">
        <f t="shared" ref="K274:K278" si="206">I274+J274</f>
        <v>1440</v>
      </c>
      <c r="L274" s="1"/>
      <c r="M274" s="1"/>
      <c r="N274" s="1"/>
    </row>
    <row r="275" spans="1:20" ht="38.25" x14ac:dyDescent="0.2">
      <c r="A275" s="28" t="s">
        <v>860</v>
      </c>
      <c r="B275" s="20" t="s">
        <v>642</v>
      </c>
      <c r="C275" s="49" t="s">
        <v>643</v>
      </c>
      <c r="D275" s="21" t="s">
        <v>122</v>
      </c>
      <c r="E275" s="22" t="s">
        <v>644</v>
      </c>
      <c r="F275" s="46">
        <v>6.01</v>
      </c>
      <c r="G275" s="46">
        <v>17.52</v>
      </c>
      <c r="H275" s="32">
        <f t="shared" si="203"/>
        <v>23.53</v>
      </c>
      <c r="I275" s="32">
        <f t="shared" si="204"/>
        <v>811.35</v>
      </c>
      <c r="J275" s="32">
        <f t="shared" si="205"/>
        <v>2365.1999999999998</v>
      </c>
      <c r="K275" s="32">
        <f t="shared" si="206"/>
        <v>3176.55</v>
      </c>
      <c r="L275" s="1"/>
      <c r="M275" s="10" t="s">
        <v>49</v>
      </c>
      <c r="N275" s="11"/>
      <c r="O275" s="1"/>
      <c r="P275" s="1"/>
      <c r="Q275" s="1"/>
      <c r="R275" s="1"/>
      <c r="S275" s="1"/>
      <c r="T275" s="1"/>
    </row>
    <row r="276" spans="1:20" ht="38.25" x14ac:dyDescent="0.2">
      <c r="A276" s="28" t="s">
        <v>861</v>
      </c>
      <c r="B276" s="28" t="s">
        <v>645</v>
      </c>
      <c r="C276" s="29" t="s">
        <v>646</v>
      </c>
      <c r="D276" s="30" t="s">
        <v>10</v>
      </c>
      <c r="E276" s="31" t="s">
        <v>183</v>
      </c>
      <c r="F276" s="46">
        <v>40.630000000000003</v>
      </c>
      <c r="G276" s="46">
        <v>100.16</v>
      </c>
      <c r="H276" s="32">
        <f t="shared" si="203"/>
        <v>140.79</v>
      </c>
      <c r="I276" s="32">
        <f t="shared" si="204"/>
        <v>812.6</v>
      </c>
      <c r="J276" s="32">
        <f t="shared" si="205"/>
        <v>2003.2</v>
      </c>
      <c r="K276" s="32">
        <f t="shared" si="206"/>
        <v>2815.8</v>
      </c>
      <c r="L276" s="1"/>
      <c r="M276" s="10" t="s">
        <v>49</v>
      </c>
      <c r="N276" s="11"/>
      <c r="O276" s="1"/>
      <c r="P276" s="1"/>
      <c r="Q276" s="1"/>
      <c r="R276" s="1"/>
      <c r="S276" s="1"/>
      <c r="T276" s="1"/>
    </row>
    <row r="277" spans="1:20" ht="63.75" x14ac:dyDescent="0.2">
      <c r="A277" s="28" t="s">
        <v>862</v>
      </c>
      <c r="B277" s="20" t="s">
        <v>647</v>
      </c>
      <c r="C277" s="49" t="s">
        <v>648</v>
      </c>
      <c r="D277" s="21" t="s">
        <v>885</v>
      </c>
      <c r="E277" s="22" t="s">
        <v>649</v>
      </c>
      <c r="F277" s="46">
        <v>3.21</v>
      </c>
      <c r="G277" s="46">
        <v>9.59</v>
      </c>
      <c r="H277" s="32">
        <f t="shared" si="203"/>
        <v>12.8</v>
      </c>
      <c r="I277" s="32">
        <f t="shared" si="204"/>
        <v>770.4</v>
      </c>
      <c r="J277" s="32">
        <f t="shared" si="205"/>
        <v>2301.6</v>
      </c>
      <c r="K277" s="32">
        <f t="shared" si="206"/>
        <v>3072</v>
      </c>
      <c r="L277" s="1"/>
      <c r="M277" s="10" t="s">
        <v>49</v>
      </c>
      <c r="N277" s="11"/>
      <c r="O277" s="1"/>
      <c r="P277" s="1"/>
      <c r="Q277" s="1"/>
      <c r="R277" s="1"/>
      <c r="S277" s="1"/>
      <c r="T277" s="1"/>
    </row>
    <row r="278" spans="1:20" ht="89.25" x14ac:dyDescent="0.2">
      <c r="A278" s="28" t="s">
        <v>863</v>
      </c>
      <c r="B278" s="28" t="s">
        <v>650</v>
      </c>
      <c r="C278" s="29" t="s">
        <v>651</v>
      </c>
      <c r="D278" s="30" t="s">
        <v>652</v>
      </c>
      <c r="E278" s="31" t="s">
        <v>649</v>
      </c>
      <c r="F278" s="46">
        <v>15</v>
      </c>
      <c r="G278" s="46">
        <v>0</v>
      </c>
      <c r="H278" s="32">
        <f t="shared" si="203"/>
        <v>15</v>
      </c>
      <c r="I278" s="32">
        <f t="shared" si="204"/>
        <v>3600</v>
      </c>
      <c r="J278" s="32">
        <f t="shared" si="205"/>
        <v>0</v>
      </c>
      <c r="K278" s="32">
        <f t="shared" si="206"/>
        <v>3600</v>
      </c>
      <c r="L278" s="1"/>
      <c r="M278" s="10" t="s">
        <v>49</v>
      </c>
      <c r="N278" s="11"/>
      <c r="O278" s="1"/>
      <c r="P278" s="1"/>
      <c r="Q278" s="1"/>
      <c r="R278" s="1"/>
      <c r="S278" s="1"/>
      <c r="T278" s="1"/>
    </row>
    <row r="279" spans="1:20" ht="12.75" x14ac:dyDescent="0.2">
      <c r="A279" s="24" t="s">
        <v>864</v>
      </c>
      <c r="B279" s="25"/>
      <c r="C279" s="61" t="s">
        <v>653</v>
      </c>
      <c r="D279" s="26"/>
      <c r="E279" s="27"/>
      <c r="F279" s="69"/>
      <c r="G279" s="69"/>
      <c r="H279" s="18">
        <f>SUM(H280)</f>
        <v>101278.66</v>
      </c>
      <c r="I279" s="18">
        <f t="shared" ref="I279:K279" si="207">SUM(I280)</f>
        <v>1709.98</v>
      </c>
      <c r="J279" s="18">
        <f t="shared" si="207"/>
        <v>99568.68</v>
      </c>
      <c r="K279" s="18">
        <f t="shared" si="207"/>
        <v>101278.66</v>
      </c>
      <c r="L279" s="1"/>
      <c r="M279" s="1"/>
      <c r="N279" s="1"/>
    </row>
    <row r="280" spans="1:20" ht="30" customHeight="1" x14ac:dyDescent="0.2">
      <c r="A280" s="28" t="s">
        <v>865</v>
      </c>
      <c r="B280" s="28" t="s">
        <v>902</v>
      </c>
      <c r="C280" s="29" t="s">
        <v>653</v>
      </c>
      <c r="D280" s="30" t="s">
        <v>348</v>
      </c>
      <c r="E280" s="31">
        <v>1</v>
      </c>
      <c r="F280" s="46">
        <v>1709.98</v>
      </c>
      <c r="G280" s="46">
        <v>99568.68</v>
      </c>
      <c r="H280" s="32">
        <f t="shared" ref="H280" si="208">F280+G280</f>
        <v>101278.66</v>
      </c>
      <c r="I280" s="32">
        <f t="shared" ref="I280" si="209">E280*F280</f>
        <v>1709.98</v>
      </c>
      <c r="J280" s="32">
        <f t="shared" ref="J280" si="210">E280*G280</f>
        <v>99568.68</v>
      </c>
      <c r="K280" s="32">
        <f t="shared" ref="K280" si="211">I280+J280</f>
        <v>101278.66</v>
      </c>
      <c r="L280" s="57"/>
      <c r="M280" s="1"/>
      <c r="N280" s="1"/>
    </row>
    <row r="281" spans="1:20" ht="16.5" customHeight="1" x14ac:dyDescent="0.2">
      <c r="A281" s="34"/>
      <c r="B281" s="35"/>
      <c r="C281" s="41"/>
      <c r="D281" s="36"/>
      <c r="E281" s="36"/>
      <c r="F281" s="36"/>
      <c r="G281" s="36"/>
      <c r="H281" s="36"/>
      <c r="I281" s="108" t="s">
        <v>867</v>
      </c>
      <c r="J281" s="109"/>
      <c r="K281" s="66">
        <f>I3+I9+I29+I40+I45+I48+I51+I56+I59+I61+I63+I65+I67+I74+I82+I97+I99+I101+I106+I115+I117+I126+I130+I147+I155+I162+I168+I172+I176+I179+I183+I202+I206+I214+I219+I249+I253+I262+I264+I269+I273+I279+I209+I88</f>
        <v>1061091.3400000001</v>
      </c>
      <c r="L281" s="1"/>
      <c r="M281" s="1"/>
      <c r="N281" s="1"/>
    </row>
    <row r="282" spans="1:20" ht="17.25" customHeight="1" x14ac:dyDescent="0.2">
      <c r="A282" s="34"/>
      <c r="B282" s="47"/>
      <c r="C282" s="48" t="s">
        <v>51</v>
      </c>
      <c r="D282" s="36"/>
      <c r="E282" s="36"/>
      <c r="F282" s="37" t="s">
        <v>11</v>
      </c>
      <c r="G282" s="36"/>
      <c r="H282" s="36"/>
      <c r="I282" s="108" t="s">
        <v>868</v>
      </c>
      <c r="J282" s="109"/>
      <c r="K282" s="66">
        <f>J3+J9+J29+J40+J45+J48+J51+J56+J59+J61+J63+J65+J67+J74+J82+J97+J99+J101+J106+J115+J117+J126+J130+J147+J155+J162+J168+J172+J176+J179+J183+J202+J206+J214+J219+J249+J253+J262+J264+J269+J273+J279+J209+J88</f>
        <v>731399.94</v>
      </c>
      <c r="L282" s="1"/>
      <c r="M282" s="1"/>
      <c r="N282" s="1"/>
    </row>
    <row r="283" spans="1:20" ht="15.75" customHeight="1" x14ac:dyDescent="0.25">
      <c r="A283" s="34"/>
      <c r="B283" s="47"/>
      <c r="C283" s="48" t="s">
        <v>52</v>
      </c>
      <c r="D283" s="36"/>
      <c r="E283" s="36"/>
      <c r="F283" s="38">
        <f>'BDI DEMONSTRATIVO'!D17</f>
        <v>0.26240000000000002</v>
      </c>
      <c r="G283" s="36"/>
      <c r="H283" s="36"/>
      <c r="I283" s="108" t="s">
        <v>869</v>
      </c>
      <c r="J283" s="109"/>
      <c r="K283" s="66">
        <f>K281+K282</f>
        <v>1792491.28</v>
      </c>
      <c r="L283" s="57"/>
      <c r="M283" s="57"/>
      <c r="N283" s="1"/>
    </row>
    <row r="284" spans="1:20" ht="18.75" customHeight="1" x14ac:dyDescent="0.2">
      <c r="A284" s="34"/>
      <c r="B284" s="47"/>
      <c r="C284" s="48" t="s">
        <v>53</v>
      </c>
      <c r="D284" s="36"/>
      <c r="E284" s="36"/>
      <c r="F284" s="36"/>
      <c r="G284" s="36"/>
      <c r="H284" s="36"/>
      <c r="I284" s="108" t="s">
        <v>870</v>
      </c>
      <c r="J284" s="109"/>
      <c r="K284" s="66">
        <f>K283*F283</f>
        <v>470349.71</v>
      </c>
      <c r="L284" s="1"/>
      <c r="M284" s="1"/>
      <c r="N284" s="1"/>
    </row>
    <row r="285" spans="1:20" ht="18" customHeight="1" thickBot="1" x14ac:dyDescent="0.25">
      <c r="A285" s="39"/>
      <c r="B285" s="40"/>
      <c r="C285" s="41"/>
      <c r="D285" s="41"/>
      <c r="E285" s="41"/>
      <c r="F285" s="41"/>
      <c r="G285" s="41"/>
      <c r="H285" s="41"/>
      <c r="I285" s="110" t="s">
        <v>871</v>
      </c>
      <c r="J285" s="111"/>
      <c r="K285" s="67">
        <f>K283+K284</f>
        <v>2262840.9900000002</v>
      </c>
      <c r="L285" s="1"/>
      <c r="M285" s="1"/>
      <c r="N285" s="1"/>
    </row>
    <row r="286" spans="1:20" ht="12.75" customHeight="1" x14ac:dyDescent="0.2">
      <c r="A286" s="85" t="s">
        <v>898</v>
      </c>
      <c r="B286" s="86"/>
      <c r="C286" s="86"/>
      <c r="D286" s="86"/>
      <c r="E286" s="86"/>
      <c r="F286" s="86"/>
      <c r="G286" s="86"/>
      <c r="H286" s="86"/>
      <c r="I286" s="86"/>
      <c r="J286" s="86"/>
      <c r="K286" s="87"/>
      <c r="L286" s="1"/>
      <c r="M286" s="1"/>
      <c r="N286" s="1"/>
    </row>
    <row r="287" spans="1:20" ht="12.75" customHeight="1" thickBot="1" x14ac:dyDescent="0.25">
      <c r="A287" s="88" t="s">
        <v>48</v>
      </c>
      <c r="B287" s="89"/>
      <c r="C287" s="89"/>
      <c r="D287" s="89"/>
      <c r="E287" s="89"/>
      <c r="F287" s="89"/>
      <c r="G287" s="89"/>
      <c r="H287" s="89"/>
      <c r="I287" s="89"/>
      <c r="J287" s="89"/>
      <c r="K287" s="90"/>
      <c r="L287" s="1"/>
      <c r="M287" s="1"/>
      <c r="N287" s="1"/>
    </row>
    <row r="288" spans="1:20" ht="12.75" customHeight="1" thickBot="1" x14ac:dyDescent="0.25">
      <c r="A288" s="42"/>
      <c r="B288" s="43"/>
      <c r="C288" s="44"/>
      <c r="D288" s="44"/>
      <c r="E288" s="44"/>
      <c r="F288" s="44"/>
      <c r="G288" s="44"/>
      <c r="H288" s="45"/>
      <c r="I288" s="45"/>
      <c r="J288" s="45"/>
      <c r="K288" s="45"/>
      <c r="L288" s="1"/>
      <c r="M288" s="1"/>
      <c r="N288" s="1"/>
    </row>
    <row r="289" spans="1:14" ht="12.75" customHeight="1" x14ac:dyDescent="0.2">
      <c r="A289" s="91" t="s">
        <v>901</v>
      </c>
      <c r="B289" s="92"/>
      <c r="C289" s="92"/>
      <c r="D289" s="92"/>
      <c r="E289" s="92"/>
      <c r="F289" s="92"/>
      <c r="G289" s="92"/>
      <c r="H289" s="92"/>
      <c r="I289" s="92"/>
      <c r="J289" s="92"/>
      <c r="K289" s="93"/>
      <c r="L289" s="1"/>
      <c r="M289" s="1"/>
      <c r="N289" s="1"/>
    </row>
    <row r="290" spans="1:14" ht="12.75" customHeight="1" thickBot="1" x14ac:dyDescent="0.25">
      <c r="A290" s="94"/>
      <c r="B290" s="95"/>
      <c r="C290" s="95"/>
      <c r="D290" s="95"/>
      <c r="E290" s="95"/>
      <c r="F290" s="95"/>
      <c r="G290" s="95"/>
      <c r="H290" s="95"/>
      <c r="I290" s="95"/>
      <c r="J290" s="95"/>
      <c r="K290" s="96"/>
      <c r="L290" s="1"/>
      <c r="M290" s="1"/>
      <c r="N290" s="1"/>
    </row>
    <row r="291" spans="1:14" ht="12.75" customHeight="1" thickBot="1" x14ac:dyDescent="0.25">
      <c r="A291" s="42"/>
      <c r="B291" s="43"/>
      <c r="C291" s="44"/>
      <c r="D291" s="44"/>
      <c r="E291" s="44"/>
      <c r="F291" s="44"/>
      <c r="G291" s="44"/>
      <c r="H291" s="45"/>
      <c r="I291" s="45"/>
      <c r="J291" s="45"/>
      <c r="K291" s="45"/>
      <c r="L291" s="1"/>
      <c r="M291" s="1"/>
      <c r="N291" s="1"/>
    </row>
    <row r="292" spans="1:14" ht="12.75" customHeight="1" x14ac:dyDescent="0.2">
      <c r="A292" s="97" t="s">
        <v>903</v>
      </c>
      <c r="B292" s="98"/>
      <c r="C292" s="98"/>
      <c r="D292" s="98"/>
      <c r="E292" s="98"/>
      <c r="F292" s="98"/>
      <c r="G292" s="98"/>
      <c r="H292" s="98"/>
      <c r="I292" s="98"/>
      <c r="J292" s="98"/>
      <c r="K292" s="99"/>
      <c r="L292" s="1"/>
      <c r="M292" s="1"/>
      <c r="N292" s="1"/>
    </row>
    <row r="293" spans="1:14" ht="12.75" customHeight="1" x14ac:dyDescent="0.2">
      <c r="A293" s="100"/>
      <c r="B293" s="101"/>
      <c r="C293" s="101"/>
      <c r="D293" s="101"/>
      <c r="E293" s="101"/>
      <c r="F293" s="101"/>
      <c r="G293" s="101"/>
      <c r="H293" s="101"/>
      <c r="I293" s="101"/>
      <c r="J293" s="101"/>
      <c r="K293" s="102"/>
      <c r="L293" s="1"/>
      <c r="M293" s="1"/>
      <c r="N293" s="1"/>
    </row>
    <row r="294" spans="1:14" ht="12.75" customHeight="1" x14ac:dyDescent="0.2">
      <c r="A294" s="100"/>
      <c r="B294" s="101"/>
      <c r="C294" s="101"/>
      <c r="D294" s="101"/>
      <c r="E294" s="101"/>
      <c r="F294" s="101"/>
      <c r="G294" s="101"/>
      <c r="H294" s="101"/>
      <c r="I294" s="101"/>
      <c r="J294" s="101"/>
      <c r="K294" s="102"/>
      <c r="L294" s="1"/>
      <c r="M294" s="1"/>
      <c r="N294" s="1"/>
    </row>
    <row r="295" spans="1:14" ht="21" customHeight="1" thickBot="1" x14ac:dyDescent="0.25">
      <c r="A295" s="103"/>
      <c r="B295" s="104"/>
      <c r="C295" s="104"/>
      <c r="D295" s="104"/>
      <c r="E295" s="104"/>
      <c r="F295" s="104"/>
      <c r="G295" s="104"/>
      <c r="H295" s="104"/>
      <c r="I295" s="104"/>
      <c r="J295" s="104"/>
      <c r="K295" s="105"/>
      <c r="L295" s="1"/>
      <c r="M295" s="1"/>
      <c r="N295" s="1"/>
    </row>
    <row r="296" spans="1:14" ht="12.75" customHeight="1" x14ac:dyDescent="0.2">
      <c r="A296" s="2"/>
      <c r="B296" s="3"/>
      <c r="C296" s="4"/>
      <c r="D296" s="4"/>
      <c r="E296" s="4"/>
      <c r="F296" s="4"/>
      <c r="G296" s="4"/>
      <c r="H296" s="1"/>
      <c r="I296" s="1"/>
      <c r="J296" s="1"/>
      <c r="K296" s="1"/>
      <c r="L296" s="1"/>
      <c r="M296" s="1"/>
      <c r="N296" s="1"/>
    </row>
    <row r="297" spans="1:14" ht="12.75" customHeight="1" x14ac:dyDescent="0.2">
      <c r="A297" s="2"/>
      <c r="B297" s="3"/>
      <c r="C297" s="4"/>
      <c r="D297" s="4"/>
      <c r="E297" s="4"/>
      <c r="F297" s="4"/>
      <c r="G297" s="4"/>
      <c r="H297" s="1"/>
      <c r="I297" s="1"/>
      <c r="J297" s="1"/>
      <c r="K297" s="1"/>
      <c r="L297" s="1"/>
      <c r="M297" s="1"/>
      <c r="N297" s="1"/>
    </row>
    <row r="298" spans="1:14" ht="12.75" customHeight="1" x14ac:dyDescent="0.2">
      <c r="A298" s="2"/>
      <c r="B298" s="3"/>
      <c r="C298" s="4"/>
      <c r="D298" s="4"/>
      <c r="E298" s="4"/>
      <c r="F298" s="4"/>
      <c r="G298" s="4"/>
      <c r="H298" s="1"/>
      <c r="I298" s="1"/>
      <c r="J298" s="1"/>
      <c r="K298" s="1"/>
      <c r="L298" s="1"/>
      <c r="M298" s="1"/>
      <c r="N298" s="1"/>
    </row>
    <row r="299" spans="1:14" ht="12.75" customHeight="1" x14ac:dyDescent="0.2">
      <c r="A299" s="2"/>
      <c r="B299" s="3"/>
      <c r="C299" s="4"/>
      <c r="D299" s="4"/>
      <c r="E299" s="4"/>
      <c r="F299" s="4"/>
      <c r="G299" s="4"/>
      <c r="H299" s="1"/>
      <c r="I299" s="1"/>
      <c r="J299" s="1"/>
      <c r="K299" s="1"/>
      <c r="L299" s="1"/>
      <c r="M299" s="1"/>
      <c r="N299" s="1"/>
    </row>
    <row r="300" spans="1:14" ht="12.75" customHeight="1" x14ac:dyDescent="0.2">
      <c r="A300" s="2"/>
      <c r="B300" s="3"/>
      <c r="C300" s="4"/>
      <c r="D300" s="4"/>
      <c r="E300" s="4"/>
      <c r="F300" s="4"/>
      <c r="G300" s="4"/>
      <c r="H300" s="1"/>
      <c r="I300" s="1"/>
      <c r="J300" s="1"/>
      <c r="K300" s="1"/>
      <c r="L300" s="1"/>
      <c r="M300" s="1"/>
      <c r="N300" s="1"/>
    </row>
    <row r="301" spans="1:14" ht="12.75" customHeight="1" x14ac:dyDescent="0.2">
      <c r="A301" s="2"/>
      <c r="B301" s="3"/>
      <c r="C301" s="4"/>
      <c r="D301" s="4"/>
      <c r="E301" s="4"/>
      <c r="F301" s="4"/>
      <c r="G301" s="4"/>
      <c r="H301" s="1"/>
      <c r="I301" s="1"/>
      <c r="J301" s="1"/>
      <c r="K301" s="1"/>
      <c r="L301" s="1"/>
      <c r="M301" s="1"/>
      <c r="N301" s="1"/>
    </row>
    <row r="302" spans="1:14" ht="12.75" customHeight="1" x14ac:dyDescent="0.2">
      <c r="A302" s="2"/>
      <c r="B302" s="3"/>
      <c r="C302" s="4"/>
      <c r="D302" s="4"/>
      <c r="E302" s="4"/>
      <c r="F302" s="4"/>
      <c r="G302" s="4"/>
      <c r="H302" s="1"/>
      <c r="I302" s="1"/>
      <c r="J302" s="1"/>
      <c r="K302" s="1"/>
      <c r="L302" s="1"/>
      <c r="M302" s="1"/>
      <c r="N302" s="1"/>
    </row>
    <row r="303" spans="1:14" ht="12.75" customHeight="1" x14ac:dyDescent="0.2">
      <c r="A303" s="2"/>
      <c r="B303" s="3"/>
      <c r="C303" s="4"/>
      <c r="D303" s="4"/>
      <c r="E303" s="4"/>
      <c r="F303" s="4"/>
      <c r="G303" s="4"/>
      <c r="H303" s="1"/>
      <c r="I303" s="1"/>
      <c r="J303" s="1"/>
      <c r="K303" s="1"/>
      <c r="L303" s="1"/>
      <c r="M303" s="1"/>
      <c r="N303" s="1"/>
    </row>
    <row r="304" spans="1:14" ht="12.75" customHeight="1" x14ac:dyDescent="0.2">
      <c r="A304" s="2"/>
      <c r="B304" s="3"/>
      <c r="C304" s="4"/>
      <c r="D304" s="4"/>
      <c r="E304" s="4"/>
      <c r="F304" s="4"/>
      <c r="G304" s="4"/>
      <c r="H304" s="1"/>
      <c r="I304" s="1"/>
      <c r="J304" s="1"/>
      <c r="K304" s="1"/>
      <c r="L304" s="1"/>
      <c r="M304" s="1"/>
      <c r="N304" s="1"/>
    </row>
    <row r="305" spans="1:14" ht="12.75" customHeight="1" x14ac:dyDescent="0.2">
      <c r="A305" s="2"/>
      <c r="B305" s="3"/>
      <c r="C305" s="4"/>
      <c r="D305" s="4"/>
      <c r="E305" s="4"/>
      <c r="F305" s="4"/>
      <c r="G305" s="4"/>
      <c r="H305" s="1"/>
      <c r="I305" s="1"/>
      <c r="J305" s="1"/>
      <c r="K305" s="1"/>
      <c r="L305" s="1"/>
      <c r="M305" s="1"/>
      <c r="N305" s="1"/>
    </row>
    <row r="306" spans="1:14" ht="12.75" customHeight="1" x14ac:dyDescent="0.2">
      <c r="A306" s="2"/>
      <c r="B306" s="3"/>
      <c r="C306" s="4"/>
      <c r="D306" s="4"/>
      <c r="E306" s="4"/>
      <c r="F306" s="4"/>
      <c r="G306" s="4"/>
      <c r="H306" s="1"/>
      <c r="I306" s="1"/>
      <c r="J306" s="1"/>
      <c r="K306" s="1"/>
      <c r="L306" s="1"/>
      <c r="M306" s="1"/>
      <c r="N306" s="1"/>
    </row>
    <row r="307" spans="1:14" ht="12.75" customHeight="1" x14ac:dyDescent="0.2">
      <c r="A307" s="2"/>
      <c r="B307" s="3"/>
      <c r="C307" s="4"/>
      <c r="D307" s="4"/>
      <c r="E307" s="4"/>
      <c r="F307" s="4"/>
      <c r="G307" s="4"/>
      <c r="H307" s="1"/>
      <c r="I307" s="1"/>
      <c r="J307" s="1"/>
      <c r="K307" s="1"/>
      <c r="L307" s="1"/>
      <c r="M307" s="1"/>
      <c r="N307" s="1"/>
    </row>
    <row r="308" spans="1:14" ht="12.75" customHeight="1" x14ac:dyDescent="0.2">
      <c r="A308" s="2"/>
      <c r="B308" s="3"/>
      <c r="C308" s="4"/>
      <c r="D308" s="4"/>
      <c r="E308" s="4"/>
      <c r="F308" s="4"/>
      <c r="G308" s="4"/>
      <c r="H308" s="1"/>
      <c r="I308" s="1"/>
      <c r="J308" s="1"/>
      <c r="K308" s="1"/>
      <c r="L308" s="1"/>
      <c r="M308" s="1"/>
      <c r="N308" s="1"/>
    </row>
    <row r="309" spans="1:14" ht="12.75" customHeight="1" x14ac:dyDescent="0.2">
      <c r="A309" s="2"/>
      <c r="B309" s="3"/>
      <c r="C309" s="4"/>
      <c r="D309" s="4"/>
      <c r="E309" s="4"/>
      <c r="F309" s="4"/>
      <c r="G309" s="4"/>
      <c r="H309" s="1"/>
      <c r="I309" s="1"/>
      <c r="J309" s="1"/>
      <c r="K309" s="1"/>
      <c r="L309" s="1"/>
      <c r="M309" s="1"/>
      <c r="N309" s="1"/>
    </row>
    <row r="310" spans="1:14" ht="12.75" customHeight="1" x14ac:dyDescent="0.2">
      <c r="A310" s="2"/>
      <c r="B310" s="3"/>
      <c r="C310" s="4"/>
      <c r="D310" s="4"/>
      <c r="E310" s="4"/>
      <c r="F310" s="4"/>
      <c r="G310" s="4"/>
      <c r="H310" s="1"/>
      <c r="I310" s="1"/>
      <c r="J310" s="1"/>
      <c r="K310" s="1"/>
      <c r="L310" s="1"/>
      <c r="M310" s="1"/>
      <c r="N310" s="1"/>
    </row>
    <row r="311" spans="1:14" ht="12.75" customHeight="1" x14ac:dyDescent="0.2">
      <c r="A311" s="2"/>
      <c r="B311" s="3"/>
      <c r="C311" s="4"/>
      <c r="D311" s="4"/>
      <c r="E311" s="4"/>
      <c r="F311" s="4"/>
      <c r="G311" s="4"/>
      <c r="H311" s="1"/>
      <c r="I311" s="1"/>
      <c r="J311" s="1"/>
      <c r="K311" s="1"/>
      <c r="L311" s="1"/>
      <c r="M311" s="1"/>
      <c r="N311" s="1"/>
    </row>
    <row r="312" spans="1:14" ht="12.75" customHeight="1" x14ac:dyDescent="0.2">
      <c r="A312" s="2"/>
      <c r="B312" s="3"/>
      <c r="C312" s="4"/>
      <c r="D312" s="4"/>
      <c r="E312" s="4"/>
      <c r="F312" s="4"/>
      <c r="G312" s="4"/>
      <c r="H312" s="1"/>
      <c r="I312" s="1"/>
      <c r="J312" s="1"/>
      <c r="K312" s="1"/>
      <c r="L312" s="1"/>
      <c r="M312" s="1"/>
      <c r="N312" s="1"/>
    </row>
    <row r="313" spans="1:14" ht="12.75" customHeight="1" x14ac:dyDescent="0.2">
      <c r="A313" s="2"/>
      <c r="B313" s="3"/>
      <c r="C313" s="4"/>
      <c r="D313" s="4"/>
      <c r="E313" s="4"/>
      <c r="F313" s="4"/>
      <c r="G313" s="4"/>
      <c r="H313" s="1"/>
      <c r="I313" s="1"/>
      <c r="J313" s="1"/>
      <c r="K313" s="1"/>
      <c r="L313" s="1"/>
      <c r="M313" s="1"/>
      <c r="N313" s="1"/>
    </row>
    <row r="314" spans="1:14" ht="12.75" customHeight="1" x14ac:dyDescent="0.2">
      <c r="A314" s="2"/>
      <c r="B314" s="3"/>
      <c r="C314" s="4"/>
      <c r="D314" s="4"/>
      <c r="E314" s="4"/>
      <c r="F314" s="4"/>
      <c r="G314" s="4"/>
      <c r="H314" s="1"/>
      <c r="I314" s="1"/>
      <c r="J314" s="1"/>
      <c r="K314" s="1"/>
      <c r="L314" s="1"/>
      <c r="M314" s="1"/>
      <c r="N314" s="1"/>
    </row>
    <row r="315" spans="1:14" ht="12.75" customHeight="1" x14ac:dyDescent="0.2">
      <c r="A315" s="2"/>
      <c r="B315" s="3"/>
      <c r="C315" s="4"/>
      <c r="D315" s="4"/>
      <c r="E315" s="4"/>
      <c r="F315" s="4"/>
      <c r="G315" s="4"/>
      <c r="H315" s="1"/>
      <c r="I315" s="1"/>
      <c r="J315" s="1"/>
      <c r="K315" s="1"/>
      <c r="L315" s="1"/>
      <c r="M315" s="1"/>
      <c r="N315" s="1"/>
    </row>
    <row r="316" spans="1:14" ht="12.75" customHeight="1" x14ac:dyDescent="0.2">
      <c r="A316" s="2"/>
      <c r="B316" s="3"/>
      <c r="C316" s="4"/>
      <c r="D316" s="4"/>
      <c r="E316" s="4"/>
      <c r="F316" s="4"/>
      <c r="G316" s="4"/>
      <c r="H316" s="1"/>
      <c r="I316" s="1"/>
      <c r="J316" s="1"/>
      <c r="K316" s="1"/>
      <c r="L316" s="1"/>
      <c r="M316" s="1"/>
      <c r="N316" s="1"/>
    </row>
    <row r="317" spans="1:14" ht="12.75" customHeight="1" x14ac:dyDescent="0.2">
      <c r="A317" s="2"/>
      <c r="B317" s="3"/>
      <c r="C317" s="4"/>
      <c r="D317" s="4"/>
      <c r="E317" s="4"/>
      <c r="F317" s="4"/>
      <c r="G317" s="4"/>
      <c r="H317" s="1"/>
      <c r="I317" s="1"/>
      <c r="J317" s="1"/>
      <c r="K317" s="1"/>
      <c r="L317" s="1"/>
      <c r="M317" s="1"/>
      <c r="N317" s="1"/>
    </row>
    <row r="318" spans="1:14" ht="12.75" customHeight="1" x14ac:dyDescent="0.2">
      <c r="A318" s="2"/>
      <c r="B318" s="3"/>
      <c r="C318" s="4"/>
      <c r="D318" s="4"/>
      <c r="E318" s="4"/>
      <c r="F318" s="4"/>
      <c r="G318" s="4"/>
      <c r="H318" s="1"/>
      <c r="I318" s="1"/>
      <c r="J318" s="1"/>
      <c r="K318" s="1"/>
      <c r="L318" s="1"/>
      <c r="M318" s="1"/>
      <c r="N318" s="1"/>
    </row>
    <row r="319" spans="1:14" ht="12.75" customHeight="1" x14ac:dyDescent="0.2">
      <c r="A319" s="2"/>
      <c r="B319" s="3"/>
      <c r="C319" s="4"/>
      <c r="D319" s="4"/>
      <c r="E319" s="4"/>
      <c r="F319" s="4"/>
      <c r="G319" s="4"/>
      <c r="H319" s="1"/>
      <c r="I319" s="1"/>
      <c r="J319" s="1"/>
      <c r="K319" s="1"/>
      <c r="L319" s="1"/>
      <c r="M319" s="1"/>
      <c r="N319" s="1"/>
    </row>
    <row r="320" spans="1:14" ht="12.75" customHeight="1" x14ac:dyDescent="0.2">
      <c r="A320" s="2"/>
      <c r="B320" s="3"/>
      <c r="C320" s="4"/>
      <c r="D320" s="4"/>
      <c r="E320" s="4"/>
      <c r="F320" s="4"/>
      <c r="G320" s="4"/>
      <c r="H320" s="1"/>
      <c r="I320" s="1"/>
      <c r="J320" s="1"/>
      <c r="K320" s="1"/>
      <c r="L320" s="1"/>
      <c r="M320" s="1"/>
      <c r="N320" s="1"/>
    </row>
    <row r="321" spans="1:14" ht="12.75" customHeight="1" x14ac:dyDescent="0.2">
      <c r="A321" s="2"/>
      <c r="B321" s="3"/>
      <c r="C321" s="4"/>
      <c r="D321" s="4"/>
      <c r="E321" s="4"/>
      <c r="F321" s="4"/>
      <c r="G321" s="4"/>
      <c r="H321" s="1"/>
      <c r="I321" s="1"/>
      <c r="J321" s="1"/>
      <c r="K321" s="1"/>
      <c r="L321" s="1"/>
      <c r="M321" s="1"/>
      <c r="N321" s="1"/>
    </row>
    <row r="322" spans="1:14" ht="12.75" customHeight="1" x14ac:dyDescent="0.2">
      <c r="A322" s="2"/>
      <c r="B322" s="3"/>
      <c r="C322" s="4"/>
      <c r="D322" s="4"/>
      <c r="E322" s="4"/>
      <c r="F322" s="4"/>
      <c r="G322" s="4"/>
      <c r="H322" s="1"/>
      <c r="I322" s="1"/>
      <c r="J322" s="1"/>
      <c r="K322" s="1"/>
      <c r="L322" s="1"/>
      <c r="M322" s="1"/>
      <c r="N322" s="1"/>
    </row>
    <row r="323" spans="1:14" ht="12.75" customHeight="1" x14ac:dyDescent="0.2">
      <c r="A323" s="2"/>
      <c r="B323" s="3"/>
      <c r="C323" s="4"/>
      <c r="D323" s="4"/>
      <c r="E323" s="4"/>
      <c r="F323" s="4"/>
      <c r="G323" s="4"/>
      <c r="H323" s="1"/>
      <c r="I323" s="1"/>
      <c r="J323" s="1"/>
      <c r="K323" s="1"/>
      <c r="L323" s="1"/>
      <c r="M323" s="1"/>
      <c r="N323" s="1"/>
    </row>
    <row r="324" spans="1:14" ht="12.75" customHeight="1" x14ac:dyDescent="0.2">
      <c r="A324" s="2"/>
      <c r="B324" s="3"/>
      <c r="C324" s="4"/>
      <c r="D324" s="4"/>
      <c r="E324" s="4"/>
      <c r="F324" s="4"/>
      <c r="G324" s="4"/>
      <c r="H324" s="1"/>
      <c r="I324" s="1"/>
      <c r="J324" s="1"/>
      <c r="K324" s="1"/>
      <c r="L324" s="1"/>
      <c r="M324" s="1"/>
      <c r="N324" s="1"/>
    </row>
    <row r="325" spans="1:14" ht="12.75" customHeight="1" x14ac:dyDescent="0.2">
      <c r="A325" s="2"/>
      <c r="B325" s="3"/>
      <c r="C325" s="4"/>
      <c r="D325" s="4"/>
      <c r="E325" s="4"/>
      <c r="F325" s="4"/>
      <c r="G325" s="4"/>
      <c r="H325" s="1"/>
      <c r="I325" s="1"/>
      <c r="J325" s="1"/>
      <c r="K325" s="1"/>
      <c r="L325" s="1"/>
      <c r="M325" s="1"/>
      <c r="N325" s="1"/>
    </row>
    <row r="326" spans="1:14" ht="12.75" customHeight="1" x14ac:dyDescent="0.2">
      <c r="A326" s="2"/>
      <c r="B326" s="3"/>
      <c r="C326" s="4"/>
      <c r="D326" s="4"/>
      <c r="E326" s="4"/>
      <c r="F326" s="4"/>
      <c r="G326" s="4"/>
      <c r="H326" s="1"/>
      <c r="I326" s="1"/>
      <c r="J326" s="1"/>
      <c r="K326" s="1"/>
      <c r="L326" s="1"/>
      <c r="M326" s="1"/>
      <c r="N326" s="1"/>
    </row>
    <row r="327" spans="1:14" ht="12.75" customHeight="1" x14ac:dyDescent="0.2">
      <c r="A327" s="5"/>
      <c r="B327" s="6"/>
      <c r="C327" s="1"/>
      <c r="D327" s="1"/>
      <c r="E327" s="1"/>
      <c r="F327" s="1"/>
      <c r="G327" s="1"/>
      <c r="H327" s="1"/>
      <c r="I327" s="1"/>
      <c r="J327" s="1"/>
      <c r="K327" s="1"/>
      <c r="L327" s="1"/>
      <c r="M327" s="1"/>
      <c r="N327" s="1"/>
    </row>
    <row r="328" spans="1:14" ht="12.75" customHeight="1" x14ac:dyDescent="0.2">
      <c r="A328" s="5"/>
      <c r="B328" s="6"/>
      <c r="C328" s="1"/>
      <c r="D328" s="1"/>
      <c r="E328" s="1"/>
      <c r="F328" s="1"/>
      <c r="G328" s="1"/>
      <c r="H328" s="1"/>
      <c r="I328" s="1"/>
      <c r="J328" s="1"/>
      <c r="K328" s="1"/>
      <c r="L328" s="1"/>
      <c r="M328" s="1"/>
      <c r="N328" s="1"/>
    </row>
    <row r="329" spans="1:14" ht="12.75" customHeight="1" x14ac:dyDescent="0.2">
      <c r="A329" s="5"/>
      <c r="B329" s="6"/>
      <c r="C329" s="1"/>
      <c r="D329" s="1"/>
      <c r="E329" s="1"/>
      <c r="F329" s="1"/>
      <c r="G329" s="1"/>
      <c r="H329" s="1"/>
      <c r="I329" s="1"/>
      <c r="J329" s="1"/>
      <c r="K329" s="1"/>
      <c r="L329" s="1"/>
      <c r="M329" s="1"/>
      <c r="N329" s="1"/>
    </row>
    <row r="330" spans="1:14" ht="12.75" customHeight="1" x14ac:dyDescent="0.2">
      <c r="A330" s="5"/>
      <c r="B330" s="6"/>
      <c r="C330" s="1"/>
      <c r="D330" s="1"/>
      <c r="E330" s="1"/>
      <c r="F330" s="1"/>
      <c r="G330" s="1"/>
      <c r="H330" s="1"/>
      <c r="I330" s="1"/>
      <c r="J330" s="1"/>
      <c r="K330" s="1"/>
      <c r="L330" s="1"/>
      <c r="M330" s="1"/>
      <c r="N330" s="1"/>
    </row>
    <row r="331" spans="1:14" ht="12.75" customHeight="1" x14ac:dyDescent="0.2">
      <c r="A331" s="7"/>
      <c r="B331" s="6"/>
      <c r="C331" s="1"/>
      <c r="D331" s="1"/>
      <c r="E331" s="1"/>
      <c r="F331" s="1"/>
      <c r="G331" s="1"/>
      <c r="H331" s="1"/>
      <c r="I331" s="1"/>
      <c r="J331" s="1"/>
      <c r="K331" s="1"/>
      <c r="L331" s="1"/>
      <c r="M331" s="1"/>
      <c r="N331" s="1"/>
    </row>
    <row r="332" spans="1:14" ht="12.75" customHeight="1" x14ac:dyDescent="0.2">
      <c r="A332" s="7"/>
      <c r="B332" s="6"/>
      <c r="C332" s="1"/>
      <c r="D332" s="1"/>
      <c r="E332" s="1"/>
      <c r="F332" s="1"/>
      <c r="G332" s="1"/>
      <c r="H332" s="1"/>
      <c r="I332" s="1"/>
      <c r="J332" s="1"/>
      <c r="K332" s="1"/>
      <c r="L332" s="1"/>
      <c r="M332" s="1"/>
      <c r="N332" s="1"/>
    </row>
    <row r="333" spans="1:14" ht="12.75" customHeight="1" x14ac:dyDescent="0.2">
      <c r="A333" s="7"/>
      <c r="B333" s="6"/>
      <c r="C333" s="1"/>
      <c r="D333" s="1"/>
      <c r="E333" s="1"/>
      <c r="F333" s="1"/>
      <c r="G333" s="1"/>
      <c r="H333" s="1"/>
      <c r="I333" s="1"/>
      <c r="J333" s="1"/>
      <c r="K333" s="1"/>
      <c r="L333" s="1"/>
      <c r="M333" s="1"/>
      <c r="N333" s="1"/>
    </row>
    <row r="334" spans="1:14" ht="12.75" customHeight="1" x14ac:dyDescent="0.2">
      <c r="A334" s="7"/>
      <c r="B334" s="6"/>
      <c r="C334" s="1"/>
      <c r="D334" s="1"/>
      <c r="E334" s="1"/>
      <c r="F334" s="1"/>
      <c r="G334" s="1"/>
      <c r="H334" s="1"/>
      <c r="I334" s="1"/>
      <c r="J334" s="1"/>
      <c r="K334" s="1"/>
      <c r="L334" s="1"/>
      <c r="M334" s="1"/>
      <c r="N334" s="1"/>
    </row>
    <row r="335" spans="1:14" ht="12.75" customHeight="1" x14ac:dyDescent="0.2">
      <c r="A335" s="7"/>
      <c r="B335" s="6"/>
      <c r="C335" s="1"/>
      <c r="D335" s="1"/>
      <c r="E335" s="1"/>
      <c r="F335" s="1"/>
      <c r="G335" s="1"/>
      <c r="H335" s="1"/>
      <c r="I335" s="1"/>
      <c r="J335" s="1"/>
      <c r="K335" s="1"/>
      <c r="L335" s="1"/>
      <c r="M335" s="1"/>
      <c r="N335" s="1"/>
    </row>
    <row r="336" spans="1:14" ht="12.75" customHeight="1" x14ac:dyDescent="0.2">
      <c r="A336" s="7"/>
      <c r="B336" s="6"/>
      <c r="C336" s="1"/>
      <c r="D336" s="1"/>
      <c r="E336" s="1"/>
      <c r="F336" s="1"/>
      <c r="G336" s="1"/>
      <c r="H336" s="1"/>
      <c r="I336" s="1"/>
      <c r="J336" s="1"/>
      <c r="K336" s="1"/>
      <c r="L336" s="1"/>
      <c r="M336" s="1"/>
      <c r="N336" s="1"/>
    </row>
    <row r="337" spans="1:14" ht="12.75" customHeight="1" x14ac:dyDescent="0.2">
      <c r="A337" s="7"/>
      <c r="B337" s="6"/>
      <c r="C337" s="1"/>
      <c r="D337" s="1"/>
      <c r="E337" s="1"/>
      <c r="F337" s="1"/>
      <c r="G337" s="1"/>
      <c r="H337" s="1"/>
      <c r="I337" s="1"/>
      <c r="J337" s="1"/>
      <c r="K337" s="1"/>
      <c r="L337" s="1"/>
      <c r="M337" s="1"/>
      <c r="N337" s="1"/>
    </row>
    <row r="338" spans="1:14" ht="12.75" customHeight="1" x14ac:dyDescent="0.2">
      <c r="A338" s="7"/>
      <c r="B338" s="6"/>
      <c r="C338" s="1"/>
      <c r="D338" s="1"/>
      <c r="E338" s="1"/>
      <c r="F338" s="1"/>
      <c r="G338" s="1"/>
      <c r="H338" s="1"/>
      <c r="I338" s="1"/>
      <c r="J338" s="1"/>
      <c r="K338" s="1"/>
      <c r="L338" s="1"/>
      <c r="M338" s="1"/>
      <c r="N338" s="1"/>
    </row>
    <row r="339" spans="1:14" ht="12.75" customHeight="1" x14ac:dyDescent="0.2">
      <c r="A339" s="7"/>
      <c r="B339" s="6"/>
      <c r="C339" s="1"/>
      <c r="D339" s="1"/>
      <c r="E339" s="1"/>
      <c r="F339" s="1"/>
      <c r="G339" s="1"/>
      <c r="H339" s="1"/>
      <c r="I339" s="1"/>
      <c r="J339" s="1"/>
      <c r="K339" s="1"/>
      <c r="L339" s="1"/>
      <c r="M339" s="1"/>
      <c r="N339" s="1"/>
    </row>
    <row r="340" spans="1:14" ht="12.75" customHeight="1" x14ac:dyDescent="0.2">
      <c r="A340" s="7"/>
      <c r="B340" s="6"/>
      <c r="C340" s="1"/>
      <c r="D340" s="1"/>
      <c r="E340" s="1"/>
      <c r="F340" s="1"/>
      <c r="G340" s="1"/>
      <c r="H340" s="1"/>
      <c r="I340" s="1"/>
      <c r="J340" s="1"/>
      <c r="K340" s="1"/>
      <c r="L340" s="1"/>
      <c r="M340" s="1"/>
      <c r="N340" s="1"/>
    </row>
    <row r="341" spans="1:14" ht="12.75" customHeight="1" x14ac:dyDescent="0.2">
      <c r="A341" s="7"/>
      <c r="B341" s="6"/>
      <c r="C341" s="1"/>
      <c r="D341" s="1"/>
      <c r="E341" s="1"/>
      <c r="F341" s="1"/>
      <c r="G341" s="1"/>
      <c r="H341" s="1"/>
      <c r="I341" s="1"/>
      <c r="J341" s="1"/>
      <c r="K341" s="1"/>
      <c r="L341" s="1"/>
      <c r="M341" s="1"/>
      <c r="N341" s="1"/>
    </row>
    <row r="342" spans="1:14" ht="12.75" customHeight="1" x14ac:dyDescent="0.2">
      <c r="A342" s="7"/>
      <c r="B342" s="6"/>
      <c r="C342" s="1"/>
      <c r="D342" s="1"/>
      <c r="E342" s="1"/>
      <c r="F342" s="1"/>
      <c r="G342" s="1"/>
      <c r="H342" s="1"/>
      <c r="I342" s="1"/>
      <c r="J342" s="1"/>
      <c r="K342" s="1"/>
      <c r="L342" s="1"/>
      <c r="M342" s="1"/>
      <c r="N342" s="1"/>
    </row>
    <row r="343" spans="1:14" ht="12.75" customHeight="1" x14ac:dyDescent="0.2">
      <c r="A343" s="7"/>
      <c r="B343" s="6"/>
      <c r="C343" s="1"/>
      <c r="D343" s="1"/>
      <c r="E343" s="1"/>
      <c r="F343" s="1"/>
      <c r="G343" s="1"/>
      <c r="H343" s="1"/>
      <c r="I343" s="1"/>
      <c r="J343" s="1"/>
      <c r="K343" s="1"/>
      <c r="L343" s="1"/>
      <c r="M343" s="1"/>
      <c r="N343" s="1"/>
    </row>
    <row r="344" spans="1:14" ht="12.75" customHeight="1" x14ac:dyDescent="0.2">
      <c r="A344" s="7"/>
      <c r="B344" s="6"/>
      <c r="C344" s="1"/>
      <c r="D344" s="1"/>
      <c r="E344" s="1"/>
      <c r="F344" s="1"/>
      <c r="G344" s="1"/>
      <c r="H344" s="1"/>
      <c r="I344" s="1"/>
      <c r="J344" s="1"/>
      <c r="K344" s="1"/>
      <c r="L344" s="1"/>
      <c r="M344" s="1"/>
      <c r="N344" s="1"/>
    </row>
    <row r="345" spans="1:14" ht="12.75" customHeight="1" x14ac:dyDescent="0.2">
      <c r="A345" s="7"/>
      <c r="B345" s="6"/>
      <c r="C345" s="1"/>
      <c r="D345" s="1"/>
      <c r="E345" s="1"/>
      <c r="F345" s="1"/>
      <c r="G345" s="1"/>
      <c r="H345" s="1"/>
      <c r="I345" s="1"/>
      <c r="J345" s="1"/>
      <c r="K345" s="1"/>
      <c r="L345" s="1"/>
      <c r="M345" s="1"/>
      <c r="N345" s="1"/>
    </row>
    <row r="346" spans="1:14" ht="12.75" customHeight="1" x14ac:dyDescent="0.2">
      <c r="A346" s="7"/>
      <c r="B346" s="6"/>
      <c r="C346" s="1"/>
      <c r="D346" s="1"/>
      <c r="E346" s="1"/>
      <c r="F346" s="1"/>
      <c r="G346" s="1"/>
      <c r="H346" s="1"/>
      <c r="I346" s="1"/>
      <c r="J346" s="1"/>
      <c r="K346" s="1"/>
      <c r="L346" s="1"/>
      <c r="M346" s="1"/>
      <c r="N346" s="1"/>
    </row>
    <row r="347" spans="1:14" ht="12.75" customHeight="1" x14ac:dyDescent="0.2">
      <c r="A347" s="7"/>
      <c r="B347" s="6"/>
      <c r="C347" s="1"/>
      <c r="D347" s="1"/>
      <c r="E347" s="1"/>
      <c r="F347" s="1"/>
      <c r="G347" s="1"/>
      <c r="H347" s="1"/>
      <c r="I347" s="1"/>
      <c r="J347" s="1"/>
      <c r="K347" s="1"/>
      <c r="L347" s="1"/>
      <c r="M347" s="1"/>
      <c r="N347" s="1"/>
    </row>
    <row r="348" spans="1:14" ht="12.75" customHeight="1" x14ac:dyDescent="0.2">
      <c r="A348" s="7"/>
      <c r="B348" s="6"/>
      <c r="C348" s="1"/>
      <c r="D348" s="1"/>
      <c r="E348" s="1"/>
      <c r="F348" s="1"/>
      <c r="G348" s="1"/>
      <c r="H348" s="1"/>
      <c r="I348" s="1"/>
      <c r="J348" s="1"/>
      <c r="K348" s="1"/>
      <c r="L348" s="1"/>
      <c r="M348" s="1"/>
      <c r="N348" s="1"/>
    </row>
    <row r="349" spans="1:14" ht="12.75" customHeight="1" x14ac:dyDescent="0.2">
      <c r="A349" s="7"/>
      <c r="B349" s="6"/>
      <c r="C349" s="1"/>
      <c r="D349" s="1"/>
      <c r="E349" s="1"/>
      <c r="F349" s="1"/>
      <c r="G349" s="1"/>
      <c r="H349" s="1"/>
      <c r="I349" s="1"/>
      <c r="J349" s="1"/>
      <c r="K349" s="1"/>
      <c r="L349" s="1"/>
      <c r="M349" s="1"/>
      <c r="N349" s="1"/>
    </row>
    <row r="350" spans="1:14" ht="12.75" customHeight="1" x14ac:dyDescent="0.2">
      <c r="A350" s="7"/>
      <c r="B350" s="6"/>
      <c r="C350" s="1"/>
      <c r="D350" s="1"/>
      <c r="E350" s="1"/>
      <c r="F350" s="1"/>
      <c r="G350" s="1"/>
      <c r="H350" s="1"/>
      <c r="I350" s="1"/>
      <c r="J350" s="1"/>
      <c r="K350" s="1"/>
      <c r="L350" s="1"/>
      <c r="M350" s="1"/>
      <c r="N350" s="1"/>
    </row>
    <row r="351" spans="1:14" ht="12.75" customHeight="1" x14ac:dyDescent="0.2">
      <c r="A351" s="7"/>
      <c r="B351" s="6"/>
      <c r="C351" s="1"/>
      <c r="D351" s="1"/>
      <c r="E351" s="1"/>
      <c r="F351" s="1"/>
      <c r="G351" s="1"/>
      <c r="H351" s="1"/>
      <c r="I351" s="1"/>
      <c r="J351" s="1"/>
      <c r="K351" s="1"/>
      <c r="L351" s="1"/>
      <c r="M351" s="1"/>
      <c r="N351" s="1"/>
    </row>
    <row r="352" spans="1:14" ht="12.75" customHeight="1" x14ac:dyDescent="0.2">
      <c r="A352" s="7"/>
      <c r="B352" s="6"/>
      <c r="C352" s="1"/>
      <c r="D352" s="1"/>
      <c r="E352" s="1"/>
      <c r="F352" s="1"/>
      <c r="G352" s="1"/>
      <c r="H352" s="1"/>
      <c r="I352" s="1"/>
      <c r="J352" s="1"/>
      <c r="K352" s="1"/>
      <c r="L352" s="1"/>
      <c r="M352" s="1"/>
      <c r="N352" s="1"/>
    </row>
    <row r="353" spans="1:14" ht="12.75" customHeight="1" x14ac:dyDescent="0.2">
      <c r="A353" s="7"/>
      <c r="B353" s="6"/>
      <c r="C353" s="1"/>
      <c r="D353" s="1"/>
      <c r="E353" s="1"/>
      <c r="F353" s="1"/>
      <c r="G353" s="1"/>
      <c r="H353" s="1"/>
      <c r="I353" s="1"/>
      <c r="J353" s="1"/>
      <c r="K353" s="1"/>
      <c r="L353" s="1"/>
      <c r="M353" s="1"/>
      <c r="N353" s="1"/>
    </row>
    <row r="354" spans="1:14" ht="12.75" customHeight="1" x14ac:dyDescent="0.2">
      <c r="A354" s="7"/>
      <c r="B354" s="6"/>
      <c r="C354" s="1"/>
      <c r="D354" s="1"/>
      <c r="E354" s="1"/>
      <c r="F354" s="1"/>
      <c r="G354" s="1"/>
      <c r="H354" s="1"/>
      <c r="I354" s="1"/>
      <c r="J354" s="1"/>
      <c r="K354" s="1"/>
      <c r="L354" s="1"/>
      <c r="M354" s="1"/>
      <c r="N354" s="1"/>
    </row>
    <row r="355" spans="1:14" ht="12.75" customHeight="1" x14ac:dyDescent="0.2">
      <c r="A355" s="7"/>
      <c r="B355" s="6"/>
      <c r="C355" s="1"/>
      <c r="D355" s="1"/>
      <c r="E355" s="1"/>
      <c r="F355" s="1"/>
      <c r="G355" s="1"/>
      <c r="H355" s="1"/>
      <c r="I355" s="1"/>
      <c r="J355" s="1"/>
      <c r="K355" s="1"/>
      <c r="L355" s="1"/>
      <c r="M355" s="1"/>
      <c r="N355" s="1"/>
    </row>
    <row r="356" spans="1:14" ht="12.75" customHeight="1" x14ac:dyDescent="0.2">
      <c r="A356" s="7"/>
      <c r="B356" s="6"/>
      <c r="C356" s="1"/>
      <c r="D356" s="1"/>
      <c r="E356" s="1"/>
      <c r="F356" s="1"/>
      <c r="G356" s="1"/>
      <c r="H356" s="1"/>
      <c r="I356" s="1"/>
      <c r="J356" s="1"/>
      <c r="K356" s="1"/>
      <c r="L356" s="1"/>
      <c r="M356" s="1"/>
      <c r="N356" s="1"/>
    </row>
    <row r="357" spans="1:14" ht="12.75" customHeight="1" x14ac:dyDescent="0.2">
      <c r="A357" s="7"/>
      <c r="B357" s="6"/>
      <c r="C357" s="1"/>
      <c r="D357" s="1"/>
      <c r="E357" s="1"/>
      <c r="F357" s="1"/>
      <c r="G357" s="1"/>
      <c r="H357" s="1"/>
      <c r="I357" s="1"/>
      <c r="J357" s="1"/>
      <c r="K357" s="1"/>
      <c r="L357" s="1"/>
      <c r="M357" s="1"/>
      <c r="N357" s="1"/>
    </row>
    <row r="358" spans="1:14" ht="12.75" customHeight="1" x14ac:dyDescent="0.2">
      <c r="A358" s="7"/>
      <c r="B358" s="6"/>
      <c r="C358" s="1"/>
      <c r="D358" s="1"/>
      <c r="E358" s="1"/>
      <c r="F358" s="1"/>
      <c r="G358" s="1"/>
      <c r="H358" s="1"/>
      <c r="I358" s="1"/>
      <c r="J358" s="1"/>
      <c r="K358" s="1"/>
      <c r="L358" s="1"/>
      <c r="M358" s="1"/>
      <c r="N358" s="1"/>
    </row>
    <row r="359" spans="1:14" ht="12.75" customHeight="1" x14ac:dyDescent="0.2">
      <c r="A359" s="7"/>
      <c r="B359" s="6"/>
      <c r="C359" s="1"/>
      <c r="D359" s="1"/>
      <c r="E359" s="1"/>
      <c r="F359" s="1"/>
      <c r="G359" s="1"/>
      <c r="H359" s="1"/>
      <c r="I359" s="1"/>
      <c r="J359" s="1"/>
      <c r="K359" s="1"/>
      <c r="L359" s="1"/>
      <c r="M359" s="1"/>
      <c r="N359" s="1"/>
    </row>
    <row r="360" spans="1:14" ht="12.75" customHeight="1" x14ac:dyDescent="0.2">
      <c r="A360" s="7"/>
      <c r="B360" s="6"/>
      <c r="C360" s="1"/>
      <c r="D360" s="1"/>
      <c r="E360" s="1"/>
      <c r="F360" s="1"/>
      <c r="G360" s="1"/>
      <c r="H360" s="1"/>
      <c r="I360" s="1"/>
      <c r="J360" s="1"/>
      <c r="K360" s="1"/>
      <c r="L360" s="1"/>
      <c r="M360" s="1"/>
      <c r="N360" s="1"/>
    </row>
    <row r="361" spans="1:14" ht="12.75" customHeight="1" x14ac:dyDescent="0.2">
      <c r="A361" s="7"/>
      <c r="B361" s="6"/>
      <c r="C361" s="1"/>
      <c r="D361" s="1"/>
      <c r="E361" s="1"/>
      <c r="F361" s="1"/>
      <c r="G361" s="1"/>
      <c r="H361" s="1"/>
      <c r="I361" s="1"/>
      <c r="J361" s="1"/>
      <c r="K361" s="1"/>
      <c r="L361" s="1"/>
      <c r="M361" s="1"/>
      <c r="N361" s="1"/>
    </row>
    <row r="362" spans="1:14" ht="12.75" customHeight="1" x14ac:dyDescent="0.2">
      <c r="A362" s="7"/>
      <c r="B362" s="6"/>
      <c r="C362" s="1"/>
      <c r="D362" s="1"/>
      <c r="E362" s="1"/>
      <c r="F362" s="1"/>
      <c r="G362" s="1"/>
      <c r="H362" s="1"/>
      <c r="I362" s="1"/>
      <c r="J362" s="1"/>
      <c r="K362" s="1"/>
      <c r="L362" s="1"/>
      <c r="M362" s="1"/>
      <c r="N362" s="1"/>
    </row>
    <row r="363" spans="1:14" ht="12.75" customHeight="1" x14ac:dyDescent="0.2">
      <c r="A363" s="7"/>
      <c r="B363" s="6"/>
      <c r="C363" s="1"/>
      <c r="D363" s="1"/>
      <c r="E363" s="1"/>
      <c r="F363" s="1"/>
      <c r="G363" s="1"/>
      <c r="H363" s="1"/>
      <c r="I363" s="1"/>
      <c r="J363" s="1"/>
      <c r="K363" s="1"/>
      <c r="L363" s="1"/>
      <c r="M363" s="1"/>
      <c r="N363" s="1"/>
    </row>
    <row r="364" spans="1:14" ht="12.75" customHeight="1" x14ac:dyDescent="0.2">
      <c r="A364" s="7"/>
      <c r="B364" s="6"/>
      <c r="C364" s="1"/>
      <c r="D364" s="1"/>
      <c r="E364" s="1"/>
      <c r="F364" s="1"/>
      <c r="G364" s="1"/>
      <c r="H364" s="1"/>
      <c r="I364" s="1"/>
      <c r="J364" s="1"/>
      <c r="K364" s="1"/>
      <c r="L364" s="1"/>
      <c r="M364" s="1"/>
      <c r="N364" s="1"/>
    </row>
    <row r="365" spans="1:14" ht="12.75" customHeight="1" x14ac:dyDescent="0.2">
      <c r="A365" s="7"/>
      <c r="B365" s="6"/>
      <c r="C365" s="1"/>
      <c r="D365" s="1"/>
      <c r="E365" s="1"/>
      <c r="F365" s="1"/>
      <c r="G365" s="1"/>
      <c r="H365" s="1"/>
      <c r="I365" s="1"/>
      <c r="J365" s="1"/>
      <c r="K365" s="1"/>
      <c r="L365" s="1"/>
      <c r="M365" s="1"/>
      <c r="N365" s="1"/>
    </row>
    <row r="366" spans="1:14" ht="12.75" customHeight="1" x14ac:dyDescent="0.2">
      <c r="A366" s="7"/>
      <c r="B366" s="6"/>
      <c r="C366" s="1"/>
      <c r="D366" s="1"/>
      <c r="E366" s="1"/>
      <c r="F366" s="1"/>
      <c r="G366" s="1"/>
      <c r="H366" s="1"/>
      <c r="I366" s="1"/>
      <c r="J366" s="1"/>
      <c r="K366" s="1"/>
      <c r="L366" s="1"/>
      <c r="M366" s="1"/>
      <c r="N366" s="1"/>
    </row>
    <row r="367" spans="1:14" ht="12.75" customHeight="1" x14ac:dyDescent="0.2">
      <c r="A367" s="7"/>
      <c r="B367" s="6"/>
      <c r="C367" s="1"/>
      <c r="D367" s="1"/>
      <c r="E367" s="1"/>
      <c r="F367" s="1"/>
      <c r="G367" s="1"/>
      <c r="H367" s="1"/>
      <c r="I367" s="1"/>
      <c r="J367" s="1"/>
      <c r="K367" s="1"/>
      <c r="L367" s="1"/>
      <c r="M367" s="1"/>
      <c r="N367" s="1"/>
    </row>
    <row r="368" spans="1:14" ht="12.75" customHeight="1" x14ac:dyDescent="0.2">
      <c r="A368" s="7"/>
      <c r="B368" s="6"/>
      <c r="C368" s="1"/>
      <c r="D368" s="1"/>
      <c r="E368" s="1"/>
      <c r="F368" s="1"/>
      <c r="G368" s="1"/>
      <c r="H368" s="1"/>
      <c r="I368" s="1"/>
      <c r="J368" s="1"/>
      <c r="K368" s="1"/>
      <c r="L368" s="1"/>
      <c r="M368" s="1"/>
      <c r="N368" s="1"/>
    </row>
    <row r="369" spans="1:14" ht="12.75" customHeight="1" x14ac:dyDescent="0.2">
      <c r="A369" s="7"/>
      <c r="B369" s="6"/>
      <c r="C369" s="1"/>
      <c r="D369" s="1"/>
      <c r="E369" s="1"/>
      <c r="F369" s="1"/>
      <c r="G369" s="1"/>
      <c r="H369" s="1"/>
      <c r="I369" s="1"/>
      <c r="J369" s="1"/>
      <c r="K369" s="1"/>
      <c r="L369" s="1"/>
      <c r="M369" s="1"/>
      <c r="N369" s="1"/>
    </row>
    <row r="370" spans="1:14" ht="12.75" customHeight="1" x14ac:dyDescent="0.2">
      <c r="A370" s="7"/>
      <c r="B370" s="6"/>
      <c r="C370" s="1"/>
      <c r="D370" s="1"/>
      <c r="E370" s="1"/>
      <c r="F370" s="1"/>
      <c r="G370" s="1"/>
      <c r="H370" s="1"/>
      <c r="I370" s="1"/>
      <c r="J370" s="1"/>
      <c r="K370" s="1"/>
      <c r="L370" s="1"/>
      <c r="M370" s="1"/>
      <c r="N370" s="1"/>
    </row>
    <row r="371" spans="1:14" ht="12.75" customHeight="1" x14ac:dyDescent="0.2">
      <c r="A371" s="7"/>
      <c r="B371" s="6"/>
      <c r="C371" s="1"/>
      <c r="D371" s="1"/>
      <c r="E371" s="1"/>
      <c r="F371" s="1"/>
      <c r="G371" s="1"/>
      <c r="H371" s="1"/>
      <c r="I371" s="1"/>
      <c r="J371" s="1"/>
      <c r="K371" s="1"/>
      <c r="L371" s="1"/>
      <c r="M371" s="1"/>
      <c r="N371" s="1"/>
    </row>
    <row r="372" spans="1:14" ht="12.75" customHeight="1" x14ac:dyDescent="0.2">
      <c r="A372" s="7"/>
      <c r="B372" s="6"/>
      <c r="C372" s="1"/>
      <c r="D372" s="1"/>
      <c r="E372" s="1"/>
      <c r="F372" s="1"/>
      <c r="G372" s="1"/>
      <c r="H372" s="1"/>
      <c r="I372" s="1"/>
      <c r="J372" s="1"/>
      <c r="K372" s="1"/>
      <c r="L372" s="1"/>
      <c r="M372" s="1"/>
      <c r="N372" s="1"/>
    </row>
    <row r="373" spans="1:14" ht="12.75" customHeight="1" x14ac:dyDescent="0.2">
      <c r="A373" s="7"/>
      <c r="B373" s="6"/>
      <c r="C373" s="1"/>
      <c r="D373" s="1"/>
      <c r="E373" s="1"/>
      <c r="F373" s="1"/>
      <c r="G373" s="1"/>
      <c r="H373" s="1"/>
      <c r="I373" s="1"/>
      <c r="J373" s="1"/>
      <c r="K373" s="1"/>
      <c r="L373" s="1"/>
      <c r="M373" s="1"/>
      <c r="N373" s="1"/>
    </row>
    <row r="374" spans="1:14" ht="12.75" customHeight="1" x14ac:dyDescent="0.2">
      <c r="A374" s="7"/>
      <c r="B374" s="6"/>
      <c r="C374" s="1"/>
      <c r="D374" s="1"/>
      <c r="E374" s="1"/>
      <c r="F374" s="1"/>
      <c r="G374" s="1"/>
      <c r="H374" s="1"/>
      <c r="I374" s="1"/>
      <c r="J374" s="1"/>
      <c r="K374" s="1"/>
      <c r="L374" s="1"/>
      <c r="M374" s="1"/>
      <c r="N374" s="1"/>
    </row>
    <row r="375" spans="1:14" ht="12.75" customHeight="1" x14ac:dyDescent="0.2">
      <c r="A375" s="7"/>
      <c r="B375" s="6"/>
      <c r="C375" s="1"/>
      <c r="D375" s="1"/>
      <c r="E375" s="1"/>
      <c r="F375" s="1"/>
      <c r="G375" s="1"/>
      <c r="H375" s="1"/>
      <c r="I375" s="1"/>
      <c r="J375" s="1"/>
      <c r="K375" s="1"/>
      <c r="L375" s="1"/>
      <c r="M375" s="1"/>
      <c r="N375" s="1"/>
    </row>
    <row r="376" spans="1:14" ht="12.75" customHeight="1" x14ac:dyDescent="0.2">
      <c r="A376" s="7"/>
      <c r="B376" s="6"/>
      <c r="C376" s="1"/>
      <c r="D376" s="1"/>
      <c r="E376" s="1"/>
      <c r="F376" s="1"/>
      <c r="G376" s="1"/>
      <c r="H376" s="1"/>
      <c r="I376" s="1"/>
      <c r="J376" s="1"/>
      <c r="K376" s="1"/>
      <c r="L376" s="1"/>
      <c r="M376" s="1"/>
      <c r="N376" s="1"/>
    </row>
    <row r="377" spans="1:14" ht="12.75" customHeight="1" x14ac:dyDescent="0.2">
      <c r="A377" s="7"/>
      <c r="B377" s="6"/>
      <c r="C377" s="1"/>
      <c r="D377" s="1"/>
      <c r="E377" s="1"/>
      <c r="F377" s="1"/>
      <c r="G377" s="1"/>
      <c r="H377" s="1"/>
      <c r="I377" s="1"/>
      <c r="J377" s="1"/>
      <c r="K377" s="1"/>
      <c r="L377" s="1"/>
      <c r="M377" s="1"/>
      <c r="N377" s="1"/>
    </row>
    <row r="378" spans="1:14" ht="12.75" customHeight="1" x14ac:dyDescent="0.2">
      <c r="A378" s="7"/>
      <c r="B378" s="6"/>
      <c r="C378" s="1"/>
      <c r="D378" s="1"/>
      <c r="E378" s="1"/>
      <c r="F378" s="1"/>
      <c r="G378" s="1"/>
      <c r="H378" s="1"/>
      <c r="I378" s="1"/>
      <c r="J378" s="1"/>
      <c r="K378" s="1"/>
      <c r="L378" s="1"/>
      <c r="M378" s="1"/>
      <c r="N378" s="1"/>
    </row>
    <row r="379" spans="1:14" ht="12.75" customHeight="1" x14ac:dyDescent="0.2">
      <c r="A379" s="7"/>
      <c r="B379" s="6"/>
      <c r="C379" s="1"/>
      <c r="D379" s="1"/>
      <c r="E379" s="1"/>
      <c r="F379" s="1"/>
      <c r="G379" s="1"/>
      <c r="H379" s="1"/>
      <c r="I379" s="1"/>
      <c r="J379" s="1"/>
      <c r="K379" s="1"/>
      <c r="L379" s="1"/>
      <c r="M379" s="1"/>
      <c r="N379" s="1"/>
    </row>
    <row r="380" spans="1:14" ht="12.75" customHeight="1" x14ac:dyDescent="0.2">
      <c r="A380" s="7"/>
      <c r="B380" s="6"/>
      <c r="C380" s="1"/>
      <c r="D380" s="1"/>
      <c r="E380" s="1"/>
      <c r="F380" s="1"/>
      <c r="G380" s="1"/>
      <c r="H380" s="1"/>
      <c r="I380" s="1"/>
      <c r="J380" s="1"/>
      <c r="K380" s="1"/>
      <c r="L380" s="1"/>
      <c r="M380" s="1"/>
      <c r="N380" s="1"/>
    </row>
    <row r="381" spans="1:14" ht="12.75" customHeight="1" x14ac:dyDescent="0.2">
      <c r="A381" s="7"/>
      <c r="B381" s="6"/>
      <c r="C381" s="1"/>
      <c r="D381" s="1"/>
      <c r="E381" s="1"/>
      <c r="F381" s="1"/>
      <c r="G381" s="1"/>
      <c r="H381" s="1"/>
      <c r="I381" s="1"/>
      <c r="J381" s="1"/>
      <c r="K381" s="1"/>
      <c r="L381" s="1"/>
      <c r="M381" s="1"/>
      <c r="N381" s="1"/>
    </row>
    <row r="382" spans="1:14" ht="12.75" customHeight="1" x14ac:dyDescent="0.2">
      <c r="A382" s="7"/>
      <c r="B382" s="6"/>
      <c r="C382" s="1"/>
      <c r="D382" s="1"/>
      <c r="E382" s="1"/>
      <c r="F382" s="1"/>
      <c r="G382" s="1"/>
      <c r="H382" s="1"/>
      <c r="I382" s="1"/>
      <c r="J382" s="1"/>
      <c r="K382" s="1"/>
      <c r="L382" s="1"/>
      <c r="M382" s="1"/>
      <c r="N382" s="1"/>
    </row>
    <row r="383" spans="1:14" ht="12.75" customHeight="1" x14ac:dyDescent="0.2">
      <c r="A383" s="7"/>
      <c r="B383" s="6"/>
      <c r="C383" s="1"/>
      <c r="D383" s="1"/>
      <c r="E383" s="1"/>
      <c r="F383" s="1"/>
      <c r="G383" s="1"/>
      <c r="H383" s="1"/>
      <c r="I383" s="1"/>
      <c r="J383" s="1"/>
      <c r="K383" s="1"/>
      <c r="L383" s="1"/>
      <c r="M383" s="1"/>
      <c r="N383" s="1"/>
    </row>
    <row r="384" spans="1:14" ht="12.75" customHeight="1" x14ac:dyDescent="0.2">
      <c r="A384" s="7"/>
      <c r="B384" s="6"/>
      <c r="C384" s="1"/>
      <c r="D384" s="1"/>
      <c r="E384" s="1"/>
      <c r="F384" s="1"/>
      <c r="G384" s="1"/>
      <c r="H384" s="1"/>
      <c r="I384" s="1"/>
      <c r="J384" s="1"/>
      <c r="K384" s="1"/>
      <c r="L384" s="1"/>
      <c r="M384" s="1"/>
      <c r="N384" s="1"/>
    </row>
    <row r="385" spans="1:14" ht="12.75" customHeight="1" x14ac:dyDescent="0.2">
      <c r="A385" s="7"/>
      <c r="B385" s="6"/>
      <c r="C385" s="1"/>
      <c r="D385" s="1"/>
      <c r="E385" s="1"/>
      <c r="F385" s="1"/>
      <c r="G385" s="1"/>
      <c r="H385" s="1"/>
      <c r="I385" s="1"/>
      <c r="J385" s="1"/>
      <c r="K385" s="1"/>
      <c r="L385" s="1"/>
      <c r="M385" s="1"/>
      <c r="N385" s="1"/>
    </row>
    <row r="386" spans="1:14" ht="12.75" customHeight="1" x14ac:dyDescent="0.2">
      <c r="A386" s="7"/>
      <c r="B386" s="6"/>
      <c r="C386" s="1"/>
      <c r="D386" s="1"/>
      <c r="E386" s="1"/>
      <c r="F386" s="1"/>
      <c r="G386" s="1"/>
      <c r="H386" s="1"/>
      <c r="I386" s="1"/>
      <c r="J386" s="1"/>
      <c r="K386" s="1"/>
      <c r="L386" s="1"/>
      <c r="M386" s="1"/>
      <c r="N386" s="1"/>
    </row>
    <row r="387" spans="1:14" ht="12.75" customHeight="1" x14ac:dyDescent="0.2">
      <c r="A387" s="7"/>
      <c r="B387" s="6"/>
      <c r="C387" s="1"/>
      <c r="D387" s="1"/>
      <c r="E387" s="1"/>
      <c r="F387" s="1"/>
      <c r="G387" s="1"/>
      <c r="H387" s="1"/>
      <c r="I387" s="1"/>
      <c r="J387" s="1"/>
      <c r="K387" s="1"/>
      <c r="L387" s="1"/>
      <c r="M387" s="1"/>
      <c r="N387" s="1"/>
    </row>
    <row r="388" spans="1:14" ht="12.75" customHeight="1" x14ac:dyDescent="0.2">
      <c r="A388" s="7"/>
      <c r="B388" s="6"/>
      <c r="C388" s="1"/>
      <c r="D388" s="1"/>
      <c r="E388" s="1"/>
      <c r="F388" s="1"/>
      <c r="G388" s="1"/>
      <c r="H388" s="1"/>
      <c r="I388" s="1"/>
      <c r="J388" s="1"/>
      <c r="K388" s="1"/>
      <c r="L388" s="1"/>
      <c r="M388" s="1"/>
      <c r="N388" s="1"/>
    </row>
    <row r="389" spans="1:14" ht="12.75" customHeight="1" x14ac:dyDescent="0.2">
      <c r="A389" s="7"/>
      <c r="B389" s="6"/>
      <c r="C389" s="1"/>
      <c r="D389" s="1"/>
      <c r="E389" s="1"/>
      <c r="F389" s="1"/>
      <c r="G389" s="1"/>
      <c r="H389" s="1"/>
      <c r="I389" s="1"/>
      <c r="J389" s="1"/>
      <c r="K389" s="1"/>
      <c r="L389" s="1"/>
      <c r="M389" s="1"/>
      <c r="N389" s="1"/>
    </row>
    <row r="390" spans="1:14" ht="12.75" customHeight="1" x14ac:dyDescent="0.2">
      <c r="A390" s="7"/>
      <c r="B390" s="6"/>
      <c r="C390" s="1"/>
      <c r="D390" s="1"/>
      <c r="E390" s="1"/>
      <c r="F390" s="1"/>
      <c r="G390" s="1"/>
      <c r="H390" s="1"/>
      <c r="I390" s="1"/>
      <c r="J390" s="1"/>
      <c r="K390" s="1"/>
      <c r="L390" s="1"/>
      <c r="M390" s="1"/>
      <c r="N390" s="1"/>
    </row>
    <row r="391" spans="1:14" ht="12.75" customHeight="1" x14ac:dyDescent="0.2">
      <c r="A391" s="7"/>
      <c r="B391" s="6"/>
      <c r="C391" s="1"/>
      <c r="D391" s="1"/>
      <c r="E391" s="1"/>
      <c r="F391" s="1"/>
      <c r="G391" s="1"/>
      <c r="H391" s="1"/>
      <c r="I391" s="1"/>
      <c r="J391" s="1"/>
      <c r="K391" s="1"/>
      <c r="L391" s="1"/>
      <c r="M391" s="1"/>
      <c r="N391" s="1"/>
    </row>
    <row r="392" spans="1:14" ht="12.75" customHeight="1" x14ac:dyDescent="0.2">
      <c r="A392" s="7"/>
      <c r="B392" s="6"/>
      <c r="C392" s="1"/>
      <c r="D392" s="1"/>
      <c r="E392" s="1"/>
      <c r="F392" s="1"/>
      <c r="G392" s="1"/>
      <c r="H392" s="1"/>
      <c r="I392" s="1"/>
      <c r="J392" s="1"/>
      <c r="K392" s="1"/>
      <c r="L392" s="1"/>
      <c r="M392" s="1"/>
      <c r="N392" s="1"/>
    </row>
    <row r="393" spans="1:14" ht="12.75" customHeight="1" x14ac:dyDescent="0.2">
      <c r="A393" s="7"/>
      <c r="B393" s="6"/>
      <c r="C393" s="1"/>
      <c r="D393" s="1"/>
      <c r="E393" s="1"/>
      <c r="F393" s="1"/>
      <c r="G393" s="1"/>
      <c r="H393" s="1"/>
      <c r="I393" s="1"/>
      <c r="J393" s="1"/>
      <c r="K393" s="1"/>
      <c r="L393" s="1"/>
      <c r="M393" s="1"/>
      <c r="N393" s="1"/>
    </row>
    <row r="394" spans="1:14" ht="12.75" customHeight="1" x14ac:dyDescent="0.2">
      <c r="A394" s="7"/>
      <c r="B394" s="6"/>
      <c r="C394" s="1"/>
      <c r="D394" s="1"/>
      <c r="E394" s="1"/>
      <c r="F394" s="1"/>
      <c r="G394" s="1"/>
      <c r="H394" s="1"/>
      <c r="I394" s="1"/>
      <c r="J394" s="1"/>
      <c r="K394" s="1"/>
      <c r="L394" s="1"/>
      <c r="M394" s="1"/>
      <c r="N394" s="1"/>
    </row>
    <row r="395" spans="1:14" ht="12.75" customHeight="1" x14ac:dyDescent="0.2">
      <c r="A395" s="7"/>
      <c r="B395" s="6"/>
      <c r="C395" s="1"/>
      <c r="D395" s="1"/>
      <c r="E395" s="1"/>
      <c r="F395" s="1"/>
      <c r="G395" s="1"/>
      <c r="H395" s="1"/>
      <c r="I395" s="1"/>
      <c r="J395" s="1"/>
      <c r="K395" s="1"/>
      <c r="L395" s="1"/>
      <c r="M395" s="1"/>
      <c r="N395" s="1"/>
    </row>
    <row r="396" spans="1:14" ht="12.75" customHeight="1" x14ac:dyDescent="0.2">
      <c r="A396" s="7"/>
      <c r="B396" s="6"/>
      <c r="C396" s="1"/>
      <c r="D396" s="1"/>
      <c r="E396" s="1"/>
      <c r="F396" s="1"/>
      <c r="G396" s="1"/>
      <c r="H396" s="1"/>
      <c r="I396" s="1"/>
      <c r="J396" s="1"/>
      <c r="K396" s="1"/>
      <c r="L396" s="1"/>
      <c r="M396" s="1"/>
      <c r="N396" s="1"/>
    </row>
    <row r="397" spans="1:14" ht="12.75" customHeight="1" x14ac:dyDescent="0.2">
      <c r="A397" s="7"/>
      <c r="B397" s="6"/>
      <c r="C397" s="1"/>
      <c r="D397" s="1"/>
      <c r="E397" s="1"/>
      <c r="F397" s="1"/>
      <c r="G397" s="1"/>
      <c r="H397" s="1"/>
      <c r="I397" s="1"/>
      <c r="J397" s="1"/>
      <c r="K397" s="1"/>
      <c r="L397" s="1"/>
      <c r="M397" s="1"/>
      <c r="N397" s="1"/>
    </row>
    <row r="398" spans="1:14" ht="12.75" customHeight="1" x14ac:dyDescent="0.2">
      <c r="A398" s="7"/>
      <c r="B398" s="6"/>
      <c r="C398" s="1"/>
      <c r="D398" s="1"/>
      <c r="E398" s="1"/>
      <c r="F398" s="1"/>
      <c r="G398" s="1"/>
      <c r="H398" s="1"/>
      <c r="I398" s="1"/>
      <c r="J398" s="1"/>
      <c r="K398" s="1"/>
      <c r="L398" s="1"/>
      <c r="M398" s="1"/>
      <c r="N398" s="1"/>
    </row>
    <row r="399" spans="1:14" ht="12.75" customHeight="1" x14ac:dyDescent="0.2">
      <c r="A399" s="7"/>
      <c r="B399" s="6"/>
      <c r="C399" s="1"/>
      <c r="D399" s="1"/>
      <c r="E399" s="1"/>
      <c r="F399" s="1"/>
      <c r="G399" s="1"/>
      <c r="H399" s="1"/>
      <c r="I399" s="1"/>
      <c r="J399" s="1"/>
      <c r="K399" s="1"/>
      <c r="L399" s="1"/>
      <c r="M399" s="1"/>
      <c r="N399" s="1"/>
    </row>
    <row r="400" spans="1:14" ht="12.75" customHeight="1" x14ac:dyDescent="0.2">
      <c r="A400" s="7"/>
      <c r="B400" s="6"/>
      <c r="C400" s="1"/>
      <c r="D400" s="1"/>
      <c r="E400" s="1"/>
      <c r="F400" s="1"/>
      <c r="G400" s="1"/>
      <c r="H400" s="1"/>
      <c r="I400" s="1"/>
      <c r="J400" s="1"/>
      <c r="K400" s="1"/>
      <c r="L400" s="1"/>
      <c r="M400" s="1"/>
      <c r="N400" s="1"/>
    </row>
    <row r="401" spans="1:14" ht="12.75" customHeight="1" x14ac:dyDescent="0.2">
      <c r="A401" s="7"/>
      <c r="B401" s="6"/>
      <c r="C401" s="1"/>
      <c r="D401" s="1"/>
      <c r="E401" s="1"/>
      <c r="F401" s="1"/>
      <c r="G401" s="1"/>
      <c r="H401" s="1"/>
      <c r="I401" s="1"/>
      <c r="J401" s="1"/>
      <c r="K401" s="1"/>
      <c r="L401" s="1"/>
      <c r="M401" s="1"/>
      <c r="N401" s="1"/>
    </row>
    <row r="402" spans="1:14" ht="12.75" customHeight="1" x14ac:dyDescent="0.2">
      <c r="A402" s="7"/>
      <c r="B402" s="6"/>
      <c r="C402" s="1"/>
      <c r="D402" s="1"/>
      <c r="E402" s="1"/>
      <c r="F402" s="1"/>
      <c r="G402" s="1"/>
      <c r="H402" s="1"/>
      <c r="I402" s="1"/>
      <c r="J402" s="1"/>
      <c r="K402" s="1"/>
      <c r="L402" s="1"/>
      <c r="M402" s="1"/>
      <c r="N402" s="1"/>
    </row>
    <row r="403" spans="1:14" ht="12.75" customHeight="1" x14ac:dyDescent="0.2">
      <c r="A403" s="7"/>
      <c r="B403" s="6"/>
      <c r="C403" s="1"/>
      <c r="D403" s="1"/>
      <c r="E403" s="1"/>
      <c r="F403" s="1"/>
      <c r="G403" s="1"/>
      <c r="H403" s="1"/>
      <c r="I403" s="1"/>
      <c r="J403" s="1"/>
      <c r="K403" s="1"/>
      <c r="L403" s="1"/>
      <c r="M403" s="1"/>
      <c r="N403" s="1"/>
    </row>
    <row r="404" spans="1:14" ht="12.75" customHeight="1" x14ac:dyDescent="0.2">
      <c r="A404" s="7"/>
      <c r="B404" s="6"/>
      <c r="C404" s="1"/>
      <c r="D404" s="1"/>
      <c r="E404" s="1"/>
      <c r="F404" s="1"/>
      <c r="G404" s="1"/>
      <c r="H404" s="1"/>
      <c r="I404" s="1"/>
      <c r="J404" s="1"/>
      <c r="K404" s="1"/>
      <c r="L404" s="1"/>
      <c r="M404" s="1"/>
      <c r="N404" s="1"/>
    </row>
    <row r="405" spans="1:14" ht="12.75" customHeight="1" x14ac:dyDescent="0.2">
      <c r="A405" s="7"/>
      <c r="B405" s="6"/>
      <c r="C405" s="1"/>
      <c r="D405" s="1"/>
      <c r="E405" s="1"/>
      <c r="F405" s="1"/>
      <c r="G405" s="1"/>
      <c r="H405" s="1"/>
      <c r="I405" s="1"/>
      <c r="J405" s="1"/>
      <c r="K405" s="1"/>
      <c r="L405" s="1"/>
      <c r="M405" s="1"/>
      <c r="N405" s="1"/>
    </row>
    <row r="406" spans="1:14" ht="12.75" customHeight="1" x14ac:dyDescent="0.2">
      <c r="A406" s="7"/>
      <c r="B406" s="6"/>
      <c r="C406" s="1"/>
      <c r="D406" s="1"/>
      <c r="E406" s="1"/>
      <c r="F406" s="1"/>
      <c r="G406" s="1"/>
      <c r="H406" s="1"/>
      <c r="I406" s="1"/>
      <c r="J406" s="1"/>
      <c r="K406" s="1"/>
      <c r="L406" s="1"/>
      <c r="M406" s="1"/>
      <c r="N406" s="1"/>
    </row>
    <row r="407" spans="1:14" ht="12.75" customHeight="1" x14ac:dyDescent="0.2">
      <c r="A407" s="7"/>
      <c r="B407" s="6"/>
      <c r="C407" s="1"/>
      <c r="D407" s="1"/>
      <c r="E407" s="1"/>
      <c r="F407" s="1"/>
      <c r="G407" s="1"/>
      <c r="H407" s="1"/>
      <c r="I407" s="1"/>
      <c r="J407" s="1"/>
      <c r="K407" s="1"/>
      <c r="L407" s="1"/>
      <c r="M407" s="1"/>
      <c r="N407" s="1"/>
    </row>
    <row r="408" spans="1:14" ht="12.75" customHeight="1" x14ac:dyDescent="0.2">
      <c r="A408" s="7"/>
      <c r="B408" s="6"/>
      <c r="C408" s="1"/>
      <c r="D408" s="1"/>
      <c r="E408" s="1"/>
      <c r="F408" s="1"/>
      <c r="G408" s="1"/>
      <c r="H408" s="1"/>
      <c r="I408" s="1"/>
      <c r="J408" s="1"/>
      <c r="K408" s="1"/>
      <c r="L408" s="1"/>
      <c r="M408" s="1"/>
      <c r="N408" s="1"/>
    </row>
    <row r="409" spans="1:14" ht="12.75" customHeight="1" x14ac:dyDescent="0.2">
      <c r="A409" s="7"/>
      <c r="B409" s="6"/>
      <c r="C409" s="1"/>
      <c r="D409" s="1"/>
      <c r="E409" s="1"/>
      <c r="F409" s="1"/>
      <c r="G409" s="1"/>
      <c r="H409" s="1"/>
      <c r="I409" s="1"/>
      <c r="J409" s="1"/>
      <c r="K409" s="1"/>
      <c r="L409" s="1"/>
      <c r="M409" s="1"/>
      <c r="N409" s="1"/>
    </row>
    <row r="410" spans="1:14" ht="12.75" customHeight="1" x14ac:dyDescent="0.2">
      <c r="A410" s="7"/>
      <c r="B410" s="6"/>
      <c r="C410" s="1"/>
      <c r="D410" s="1"/>
      <c r="E410" s="1"/>
      <c r="F410" s="1"/>
      <c r="G410" s="1"/>
      <c r="H410" s="1"/>
      <c r="I410" s="1"/>
      <c r="J410" s="1"/>
      <c r="K410" s="1"/>
      <c r="L410" s="1"/>
      <c r="M410" s="1"/>
      <c r="N410" s="1"/>
    </row>
    <row r="411" spans="1:14" ht="12.75" customHeight="1" x14ac:dyDescent="0.2">
      <c r="A411" s="7"/>
      <c r="B411" s="6"/>
      <c r="C411" s="1"/>
      <c r="D411" s="1"/>
      <c r="E411" s="1"/>
      <c r="F411" s="1"/>
      <c r="G411" s="1"/>
      <c r="H411" s="1"/>
      <c r="I411" s="1"/>
      <c r="J411" s="1"/>
      <c r="K411" s="1"/>
      <c r="L411" s="1"/>
      <c r="M411" s="1"/>
      <c r="N411" s="1"/>
    </row>
    <row r="412" spans="1:14" ht="12.75" customHeight="1" x14ac:dyDescent="0.2">
      <c r="A412" s="7"/>
      <c r="B412" s="6"/>
      <c r="C412" s="1"/>
      <c r="D412" s="1"/>
      <c r="E412" s="1"/>
      <c r="F412" s="1"/>
      <c r="G412" s="1"/>
      <c r="H412" s="1"/>
      <c r="I412" s="1"/>
      <c r="J412" s="1"/>
      <c r="K412" s="1"/>
      <c r="L412" s="1"/>
      <c r="M412" s="1"/>
      <c r="N412" s="1"/>
    </row>
    <row r="413" spans="1:14" ht="12.75" customHeight="1" x14ac:dyDescent="0.2">
      <c r="A413" s="7"/>
      <c r="B413" s="6"/>
      <c r="C413" s="1"/>
      <c r="D413" s="1"/>
      <c r="E413" s="1"/>
      <c r="F413" s="1"/>
      <c r="G413" s="1"/>
      <c r="H413" s="1"/>
      <c r="I413" s="1"/>
      <c r="J413" s="1"/>
      <c r="K413" s="1"/>
      <c r="L413" s="1"/>
      <c r="M413" s="1"/>
      <c r="N413" s="1"/>
    </row>
    <row r="414" spans="1:14" ht="12.75" customHeight="1" x14ac:dyDescent="0.2">
      <c r="A414" s="7"/>
      <c r="B414" s="6"/>
      <c r="C414" s="1"/>
      <c r="D414" s="1"/>
      <c r="E414" s="1"/>
      <c r="F414" s="1"/>
      <c r="G414" s="1"/>
      <c r="H414" s="1"/>
      <c r="I414" s="1"/>
      <c r="J414" s="1"/>
      <c r="K414" s="1"/>
      <c r="L414" s="1"/>
      <c r="M414" s="1"/>
      <c r="N414" s="1"/>
    </row>
    <row r="415" spans="1:14" ht="12.75" customHeight="1" x14ac:dyDescent="0.2">
      <c r="A415" s="7"/>
      <c r="B415" s="6"/>
      <c r="C415" s="1"/>
      <c r="D415" s="1"/>
      <c r="E415" s="1"/>
      <c r="F415" s="1"/>
      <c r="G415" s="1"/>
      <c r="H415" s="1"/>
      <c r="I415" s="1"/>
      <c r="J415" s="1"/>
      <c r="K415" s="1"/>
      <c r="L415" s="1"/>
      <c r="M415" s="1"/>
      <c r="N415" s="1"/>
    </row>
    <row r="416" spans="1:14" ht="12.75" customHeight="1" x14ac:dyDescent="0.2">
      <c r="A416" s="7"/>
      <c r="B416" s="6"/>
      <c r="C416" s="1"/>
      <c r="D416" s="1"/>
      <c r="E416" s="1"/>
      <c r="F416" s="1"/>
      <c r="G416" s="1"/>
      <c r="H416" s="1"/>
      <c r="I416" s="1"/>
      <c r="J416" s="1"/>
      <c r="K416" s="1"/>
      <c r="L416" s="1"/>
      <c r="M416" s="1"/>
      <c r="N416" s="1"/>
    </row>
    <row r="417" spans="1:14" ht="12.75" customHeight="1" x14ac:dyDescent="0.2">
      <c r="A417" s="7"/>
      <c r="B417" s="6"/>
      <c r="C417" s="1"/>
      <c r="D417" s="1"/>
      <c r="E417" s="1"/>
      <c r="F417" s="1"/>
      <c r="G417" s="1"/>
      <c r="H417" s="1"/>
      <c r="I417" s="1"/>
      <c r="J417" s="1"/>
      <c r="K417" s="1"/>
      <c r="L417" s="1"/>
      <c r="M417" s="1"/>
      <c r="N417" s="1"/>
    </row>
    <row r="418" spans="1:14" ht="12.75" customHeight="1" x14ac:dyDescent="0.2">
      <c r="A418" s="7"/>
      <c r="B418" s="6"/>
      <c r="C418" s="1"/>
      <c r="D418" s="1"/>
      <c r="E418" s="1"/>
      <c r="F418" s="1"/>
      <c r="G418" s="1"/>
      <c r="H418" s="1"/>
      <c r="I418" s="1"/>
      <c r="J418" s="1"/>
      <c r="K418" s="1"/>
      <c r="L418" s="1"/>
      <c r="M418" s="1"/>
      <c r="N418" s="1"/>
    </row>
    <row r="419" spans="1:14" ht="12.75" customHeight="1" x14ac:dyDescent="0.2">
      <c r="A419" s="7"/>
      <c r="B419" s="6"/>
      <c r="C419" s="1"/>
      <c r="D419" s="1"/>
      <c r="E419" s="1"/>
      <c r="F419" s="1"/>
      <c r="G419" s="1"/>
      <c r="H419" s="1"/>
      <c r="I419" s="1"/>
      <c r="J419" s="1"/>
      <c r="K419" s="1"/>
      <c r="L419" s="1"/>
      <c r="M419" s="1"/>
      <c r="N419" s="1"/>
    </row>
    <row r="420" spans="1:14" ht="12.75" customHeight="1" x14ac:dyDescent="0.2">
      <c r="A420" s="7"/>
      <c r="B420" s="6"/>
      <c r="C420" s="1"/>
      <c r="D420" s="1"/>
      <c r="E420" s="1"/>
      <c r="F420" s="1"/>
      <c r="G420" s="1"/>
      <c r="H420" s="1"/>
      <c r="I420" s="1"/>
      <c r="J420" s="1"/>
      <c r="K420" s="1"/>
      <c r="L420" s="1"/>
      <c r="M420" s="1"/>
      <c r="N420" s="1"/>
    </row>
    <row r="421" spans="1:14" ht="12.75" customHeight="1" x14ac:dyDescent="0.2">
      <c r="A421" s="7"/>
      <c r="B421" s="6"/>
      <c r="C421" s="1"/>
      <c r="D421" s="1"/>
      <c r="E421" s="1"/>
      <c r="F421" s="1"/>
      <c r="G421" s="1"/>
      <c r="H421" s="1"/>
      <c r="I421" s="1"/>
      <c r="J421" s="1"/>
      <c r="K421" s="1"/>
      <c r="L421" s="1"/>
      <c r="M421" s="1"/>
      <c r="N421" s="1"/>
    </row>
    <row r="422" spans="1:14" ht="12.75" customHeight="1" x14ac:dyDescent="0.2">
      <c r="A422" s="7"/>
      <c r="B422" s="6"/>
      <c r="C422" s="1"/>
      <c r="D422" s="1"/>
      <c r="E422" s="1"/>
      <c r="F422" s="1"/>
      <c r="G422" s="1"/>
      <c r="H422" s="1"/>
      <c r="I422" s="1"/>
      <c r="J422" s="1"/>
      <c r="K422" s="1"/>
      <c r="L422" s="1"/>
      <c r="M422" s="1"/>
      <c r="N422" s="1"/>
    </row>
    <row r="423" spans="1:14" ht="12.75" customHeight="1" x14ac:dyDescent="0.2">
      <c r="A423" s="7"/>
      <c r="B423" s="6"/>
      <c r="C423" s="1"/>
      <c r="D423" s="1"/>
      <c r="E423" s="1"/>
      <c r="F423" s="1"/>
      <c r="G423" s="1"/>
      <c r="H423" s="1"/>
      <c r="I423" s="1"/>
      <c r="J423" s="1"/>
      <c r="K423" s="1"/>
      <c r="L423" s="1"/>
      <c r="M423" s="1"/>
      <c r="N423" s="1"/>
    </row>
    <row r="424" spans="1:14" ht="12.75" customHeight="1" x14ac:dyDescent="0.2">
      <c r="A424" s="7"/>
      <c r="B424" s="6"/>
      <c r="C424" s="1"/>
      <c r="D424" s="1"/>
      <c r="E424" s="1"/>
      <c r="F424" s="1"/>
      <c r="G424" s="1"/>
      <c r="H424" s="1"/>
      <c r="I424" s="1"/>
      <c r="J424" s="1"/>
      <c r="K424" s="1"/>
      <c r="L424" s="1"/>
      <c r="M424" s="1"/>
      <c r="N424" s="1"/>
    </row>
    <row r="425" spans="1:14" ht="12.75" customHeight="1" x14ac:dyDescent="0.2">
      <c r="A425" s="7"/>
      <c r="B425" s="6"/>
      <c r="C425" s="1"/>
      <c r="D425" s="1"/>
      <c r="E425" s="1"/>
      <c r="F425" s="1"/>
      <c r="G425" s="1"/>
      <c r="H425" s="1"/>
      <c r="I425" s="1"/>
      <c r="J425" s="1"/>
      <c r="K425" s="1"/>
      <c r="L425" s="1"/>
      <c r="M425" s="1"/>
      <c r="N425" s="1"/>
    </row>
    <row r="426" spans="1:14" ht="12.75" customHeight="1" x14ac:dyDescent="0.2">
      <c r="A426" s="7"/>
      <c r="B426" s="6"/>
      <c r="C426" s="1"/>
      <c r="D426" s="1"/>
      <c r="E426" s="1"/>
      <c r="F426" s="1"/>
      <c r="G426" s="1"/>
      <c r="H426" s="1"/>
      <c r="I426" s="1"/>
      <c r="J426" s="1"/>
      <c r="K426" s="1"/>
      <c r="L426" s="1"/>
      <c r="M426" s="1"/>
      <c r="N426" s="1"/>
    </row>
    <row r="427" spans="1:14" ht="12.75" customHeight="1" x14ac:dyDescent="0.2">
      <c r="A427" s="7"/>
      <c r="B427" s="6"/>
      <c r="C427" s="1"/>
      <c r="D427" s="1"/>
      <c r="E427" s="1"/>
      <c r="F427" s="1"/>
      <c r="G427" s="1"/>
      <c r="H427" s="1"/>
      <c r="I427" s="1"/>
      <c r="J427" s="1"/>
      <c r="K427" s="1"/>
      <c r="L427" s="1"/>
      <c r="M427" s="1"/>
      <c r="N427" s="1"/>
    </row>
    <row r="428" spans="1:14" ht="12.75" customHeight="1" x14ac:dyDescent="0.2">
      <c r="A428" s="7"/>
      <c r="B428" s="6"/>
      <c r="C428" s="1"/>
      <c r="D428" s="1"/>
      <c r="E428" s="1"/>
      <c r="F428" s="1"/>
      <c r="G428" s="1"/>
      <c r="H428" s="1"/>
      <c r="I428" s="1"/>
      <c r="J428" s="1"/>
      <c r="K428" s="1"/>
      <c r="L428" s="1"/>
      <c r="M428" s="1"/>
      <c r="N428" s="1"/>
    </row>
    <row r="429" spans="1:14" ht="12.75" customHeight="1" x14ac:dyDescent="0.2">
      <c r="A429" s="7"/>
      <c r="B429" s="6"/>
      <c r="C429" s="1"/>
      <c r="D429" s="1"/>
      <c r="E429" s="1"/>
      <c r="F429" s="1"/>
      <c r="G429" s="1"/>
      <c r="H429" s="1"/>
      <c r="I429" s="1"/>
      <c r="J429" s="1"/>
      <c r="K429" s="1"/>
      <c r="L429" s="1"/>
      <c r="M429" s="1"/>
      <c r="N429" s="1"/>
    </row>
    <row r="430" spans="1:14" ht="12.75" customHeight="1" x14ac:dyDescent="0.2">
      <c r="A430" s="7"/>
      <c r="B430" s="6"/>
      <c r="C430" s="1"/>
      <c r="D430" s="1"/>
      <c r="E430" s="1"/>
      <c r="F430" s="1"/>
      <c r="G430" s="1"/>
      <c r="H430" s="1"/>
      <c r="I430" s="1"/>
      <c r="J430" s="1"/>
      <c r="K430" s="1"/>
      <c r="L430" s="1"/>
      <c r="M430" s="1"/>
      <c r="N430" s="1"/>
    </row>
    <row r="431" spans="1:14" ht="12.75" customHeight="1" x14ac:dyDescent="0.2">
      <c r="A431" s="7"/>
      <c r="B431" s="6"/>
      <c r="C431" s="1"/>
      <c r="D431" s="1"/>
      <c r="E431" s="1"/>
      <c r="F431" s="1"/>
      <c r="G431" s="1"/>
      <c r="H431" s="1"/>
      <c r="I431" s="1"/>
      <c r="J431" s="1"/>
      <c r="K431" s="1"/>
      <c r="L431" s="1"/>
      <c r="M431" s="1"/>
      <c r="N431" s="1"/>
    </row>
    <row r="432" spans="1:14" ht="12.75" customHeight="1" x14ac:dyDescent="0.2">
      <c r="A432" s="7"/>
      <c r="B432" s="6"/>
      <c r="C432" s="1"/>
      <c r="D432" s="1"/>
      <c r="E432" s="1"/>
      <c r="F432" s="1"/>
      <c r="G432" s="1"/>
      <c r="H432" s="1"/>
      <c r="I432" s="1"/>
      <c r="J432" s="1"/>
      <c r="K432" s="1"/>
      <c r="L432" s="1"/>
      <c r="M432" s="1"/>
      <c r="N432" s="1"/>
    </row>
    <row r="433" spans="1:14" ht="12.75" customHeight="1" x14ac:dyDescent="0.2">
      <c r="A433" s="7"/>
      <c r="B433" s="6"/>
      <c r="C433" s="1"/>
      <c r="D433" s="1"/>
      <c r="E433" s="1"/>
      <c r="F433" s="1"/>
      <c r="G433" s="1"/>
      <c r="H433" s="1"/>
      <c r="I433" s="1"/>
      <c r="J433" s="1"/>
      <c r="K433" s="1"/>
      <c r="L433" s="1"/>
      <c r="M433" s="1"/>
      <c r="N433" s="1"/>
    </row>
    <row r="434" spans="1:14" ht="12.75" customHeight="1" x14ac:dyDescent="0.2">
      <c r="A434" s="7"/>
      <c r="B434" s="6"/>
      <c r="C434" s="1"/>
      <c r="D434" s="1"/>
      <c r="E434" s="1"/>
      <c r="F434" s="1"/>
      <c r="G434" s="1"/>
      <c r="H434" s="1"/>
      <c r="I434" s="1"/>
      <c r="J434" s="1"/>
      <c r="K434" s="1"/>
      <c r="L434" s="1"/>
      <c r="M434" s="1"/>
      <c r="N434" s="1"/>
    </row>
    <row r="435" spans="1:14" ht="12.75" customHeight="1" x14ac:dyDescent="0.2">
      <c r="A435" s="7"/>
      <c r="B435" s="6"/>
      <c r="C435" s="1"/>
      <c r="D435" s="1"/>
      <c r="E435" s="1"/>
      <c r="F435" s="1"/>
      <c r="G435" s="1"/>
      <c r="H435" s="1"/>
      <c r="I435" s="1"/>
      <c r="J435" s="1"/>
      <c r="K435" s="1"/>
      <c r="L435" s="1"/>
      <c r="M435" s="1"/>
      <c r="N435" s="1"/>
    </row>
    <row r="436" spans="1:14" ht="12.75" customHeight="1" x14ac:dyDescent="0.2">
      <c r="A436" s="7"/>
      <c r="B436" s="6"/>
      <c r="C436" s="1"/>
      <c r="D436" s="1"/>
      <c r="E436" s="1"/>
      <c r="F436" s="1"/>
      <c r="G436" s="1"/>
      <c r="H436" s="1"/>
      <c r="I436" s="1"/>
      <c r="J436" s="1"/>
      <c r="K436" s="1"/>
      <c r="L436" s="1"/>
      <c r="M436" s="1"/>
      <c r="N436" s="1"/>
    </row>
    <row r="437" spans="1:14" ht="12.75" customHeight="1" x14ac:dyDescent="0.2">
      <c r="A437" s="7"/>
      <c r="B437" s="6"/>
      <c r="C437" s="1"/>
      <c r="D437" s="1"/>
      <c r="E437" s="1"/>
      <c r="F437" s="1"/>
      <c r="G437" s="1"/>
      <c r="H437" s="1"/>
      <c r="I437" s="1"/>
      <c r="J437" s="1"/>
      <c r="K437" s="1"/>
      <c r="L437" s="1"/>
      <c r="M437" s="1"/>
      <c r="N437" s="1"/>
    </row>
    <row r="438" spans="1:14" ht="12.75" customHeight="1" x14ac:dyDescent="0.2">
      <c r="A438" s="7"/>
      <c r="B438" s="6"/>
      <c r="C438" s="1"/>
      <c r="D438" s="1"/>
      <c r="E438" s="1"/>
      <c r="F438" s="1"/>
      <c r="G438" s="1"/>
      <c r="H438" s="1"/>
      <c r="I438" s="1"/>
      <c r="J438" s="1"/>
      <c r="K438" s="1"/>
      <c r="L438" s="1"/>
      <c r="M438" s="1"/>
      <c r="N438" s="1"/>
    </row>
    <row r="439" spans="1:14" ht="12.75" customHeight="1" x14ac:dyDescent="0.2">
      <c r="A439" s="7"/>
      <c r="B439" s="6"/>
      <c r="C439" s="1"/>
      <c r="D439" s="1"/>
      <c r="E439" s="1"/>
      <c r="F439" s="1"/>
      <c r="G439" s="1"/>
      <c r="H439" s="1"/>
      <c r="I439" s="1"/>
      <c r="J439" s="1"/>
      <c r="K439" s="1"/>
      <c r="L439" s="1"/>
      <c r="M439" s="1"/>
      <c r="N439" s="1"/>
    </row>
    <row r="440" spans="1:14" ht="12.75" customHeight="1" x14ac:dyDescent="0.2">
      <c r="A440" s="7"/>
      <c r="B440" s="6"/>
      <c r="C440" s="1"/>
      <c r="D440" s="1"/>
      <c r="E440" s="1"/>
      <c r="F440" s="1"/>
      <c r="G440" s="1"/>
      <c r="H440" s="1"/>
      <c r="I440" s="1"/>
      <c r="J440" s="1"/>
      <c r="K440" s="1"/>
      <c r="L440" s="1"/>
      <c r="M440" s="1"/>
      <c r="N440" s="1"/>
    </row>
    <row r="441" spans="1:14" ht="12.75" customHeight="1" x14ac:dyDescent="0.2">
      <c r="A441" s="7"/>
      <c r="B441" s="6"/>
      <c r="C441" s="1"/>
      <c r="D441" s="1"/>
      <c r="E441" s="1"/>
      <c r="F441" s="1"/>
      <c r="G441" s="1"/>
      <c r="H441" s="1"/>
      <c r="I441" s="1"/>
      <c r="J441" s="1"/>
      <c r="K441" s="1"/>
      <c r="L441" s="1"/>
      <c r="M441" s="1"/>
      <c r="N441" s="1"/>
    </row>
    <row r="442" spans="1:14" ht="12.75" customHeight="1" x14ac:dyDescent="0.2">
      <c r="A442" s="7"/>
      <c r="B442" s="6"/>
      <c r="C442" s="1"/>
      <c r="D442" s="1"/>
      <c r="E442" s="1"/>
      <c r="F442" s="1"/>
      <c r="G442" s="1"/>
      <c r="H442" s="1"/>
      <c r="I442" s="1"/>
      <c r="J442" s="1"/>
      <c r="K442" s="1"/>
      <c r="L442" s="1"/>
      <c r="M442" s="1"/>
      <c r="N442" s="1"/>
    </row>
    <row r="443" spans="1:14" ht="12.75" customHeight="1" x14ac:dyDescent="0.2">
      <c r="A443" s="7"/>
      <c r="B443" s="6"/>
      <c r="C443" s="1"/>
      <c r="D443" s="1"/>
      <c r="E443" s="1"/>
      <c r="F443" s="1"/>
      <c r="G443" s="1"/>
      <c r="H443" s="1"/>
      <c r="I443" s="1"/>
      <c r="J443" s="1"/>
      <c r="K443" s="1"/>
      <c r="L443" s="1"/>
      <c r="M443" s="1"/>
      <c r="N443" s="1"/>
    </row>
    <row r="444" spans="1:14" ht="12.75" customHeight="1" x14ac:dyDescent="0.2">
      <c r="A444" s="7"/>
      <c r="B444" s="6"/>
      <c r="C444" s="1"/>
      <c r="D444" s="1"/>
      <c r="E444" s="1"/>
      <c r="F444" s="1"/>
      <c r="G444" s="1"/>
      <c r="H444" s="1"/>
      <c r="I444" s="1"/>
      <c r="J444" s="1"/>
      <c r="K444" s="1"/>
      <c r="L444" s="1"/>
      <c r="M444" s="1"/>
      <c r="N444" s="1"/>
    </row>
    <row r="445" spans="1:14" ht="12.75" customHeight="1" x14ac:dyDescent="0.2">
      <c r="A445" s="7"/>
      <c r="B445" s="6"/>
      <c r="C445" s="1"/>
      <c r="D445" s="1"/>
      <c r="E445" s="1"/>
      <c r="F445" s="1"/>
      <c r="G445" s="1"/>
      <c r="H445" s="1"/>
      <c r="I445" s="1"/>
      <c r="J445" s="1"/>
      <c r="K445" s="1"/>
      <c r="L445" s="1"/>
      <c r="M445" s="1"/>
      <c r="N445" s="1"/>
    </row>
    <row r="446" spans="1:14" ht="12.75" customHeight="1" x14ac:dyDescent="0.2">
      <c r="A446" s="7"/>
      <c r="B446" s="6"/>
      <c r="C446" s="1"/>
      <c r="D446" s="1"/>
      <c r="E446" s="1"/>
      <c r="F446" s="1"/>
      <c r="G446" s="1"/>
      <c r="H446" s="1"/>
      <c r="I446" s="1"/>
      <c r="J446" s="1"/>
      <c r="K446" s="1"/>
      <c r="L446" s="1"/>
      <c r="M446" s="1"/>
      <c r="N446" s="1"/>
    </row>
    <row r="447" spans="1:14" ht="12.75" customHeight="1" x14ac:dyDescent="0.2">
      <c r="A447" s="7"/>
      <c r="B447" s="6"/>
      <c r="C447" s="1"/>
      <c r="D447" s="1"/>
      <c r="E447" s="1"/>
      <c r="F447" s="1"/>
      <c r="G447" s="1"/>
      <c r="H447" s="1"/>
      <c r="I447" s="1"/>
      <c r="J447" s="1"/>
      <c r="K447" s="1"/>
      <c r="L447" s="1"/>
      <c r="M447" s="1"/>
      <c r="N447" s="1"/>
    </row>
    <row r="448" spans="1:14" ht="12.75" customHeight="1" x14ac:dyDescent="0.2">
      <c r="A448" s="7"/>
      <c r="B448" s="6"/>
      <c r="C448" s="1"/>
      <c r="D448" s="1"/>
      <c r="E448" s="1"/>
      <c r="F448" s="1"/>
      <c r="G448" s="1"/>
      <c r="H448" s="1"/>
      <c r="I448" s="1"/>
      <c r="J448" s="1"/>
      <c r="K448" s="1"/>
      <c r="L448" s="1"/>
      <c r="M448" s="1"/>
      <c r="N448" s="1"/>
    </row>
    <row r="449" spans="1:14" ht="12.75" customHeight="1" x14ac:dyDescent="0.2">
      <c r="A449" s="7"/>
      <c r="B449" s="6"/>
      <c r="C449" s="1"/>
      <c r="D449" s="1"/>
      <c r="E449" s="1"/>
      <c r="F449" s="1"/>
      <c r="G449" s="1"/>
      <c r="H449" s="1"/>
      <c r="I449" s="1"/>
      <c r="J449" s="1"/>
      <c r="K449" s="1"/>
      <c r="L449" s="1"/>
      <c r="M449" s="1"/>
      <c r="N449" s="1"/>
    </row>
    <row r="450" spans="1:14" ht="12.75" customHeight="1" x14ac:dyDescent="0.2">
      <c r="A450" s="7"/>
      <c r="B450" s="6"/>
      <c r="C450" s="1"/>
      <c r="D450" s="1"/>
      <c r="E450" s="1"/>
      <c r="F450" s="1"/>
      <c r="G450" s="1"/>
      <c r="H450" s="1"/>
      <c r="I450" s="1"/>
      <c r="J450" s="1"/>
      <c r="K450" s="1"/>
      <c r="L450" s="1"/>
      <c r="M450" s="1"/>
      <c r="N450" s="1"/>
    </row>
    <row r="451" spans="1:14" ht="12.75" customHeight="1" x14ac:dyDescent="0.2">
      <c r="A451" s="7"/>
      <c r="B451" s="6"/>
      <c r="C451" s="1"/>
      <c r="D451" s="1"/>
      <c r="E451" s="1"/>
      <c r="F451" s="1"/>
      <c r="G451" s="1"/>
      <c r="H451" s="1"/>
      <c r="I451" s="1"/>
      <c r="J451" s="1"/>
      <c r="K451" s="1"/>
      <c r="L451" s="1"/>
      <c r="M451" s="1"/>
      <c r="N451" s="1"/>
    </row>
    <row r="452" spans="1:14" ht="12.75" customHeight="1" x14ac:dyDescent="0.2">
      <c r="A452" s="7"/>
      <c r="B452" s="6"/>
      <c r="C452" s="1"/>
      <c r="D452" s="1"/>
      <c r="E452" s="1"/>
      <c r="F452" s="1"/>
      <c r="G452" s="1"/>
      <c r="H452" s="1"/>
      <c r="I452" s="1"/>
      <c r="J452" s="1"/>
      <c r="K452" s="1"/>
      <c r="L452" s="1"/>
      <c r="M452" s="1"/>
      <c r="N452" s="1"/>
    </row>
    <row r="453" spans="1:14" ht="12.75" customHeight="1" x14ac:dyDescent="0.2">
      <c r="A453" s="7"/>
      <c r="B453" s="6"/>
      <c r="C453" s="1"/>
      <c r="D453" s="1"/>
      <c r="E453" s="1"/>
      <c r="F453" s="1"/>
      <c r="G453" s="1"/>
      <c r="H453" s="1"/>
      <c r="I453" s="1"/>
      <c r="J453" s="1"/>
      <c r="K453" s="1"/>
      <c r="L453" s="1"/>
      <c r="M453" s="1"/>
      <c r="N453" s="1"/>
    </row>
    <row r="454" spans="1:14" ht="12.75" customHeight="1" x14ac:dyDescent="0.2">
      <c r="A454" s="5"/>
      <c r="B454" s="6"/>
      <c r="C454" s="1"/>
      <c r="D454" s="1"/>
      <c r="E454" s="1"/>
      <c r="F454" s="1"/>
      <c r="G454" s="1"/>
      <c r="H454" s="1"/>
      <c r="I454" s="1"/>
      <c r="J454" s="1"/>
      <c r="K454" s="1"/>
      <c r="L454" s="1"/>
      <c r="M454" s="1"/>
      <c r="N454" s="1"/>
    </row>
    <row r="455" spans="1:14" ht="12.75" customHeight="1" x14ac:dyDescent="0.2">
      <c r="A455" s="5"/>
      <c r="B455" s="6"/>
      <c r="C455" s="1"/>
      <c r="D455" s="1"/>
      <c r="E455" s="1"/>
      <c r="F455" s="1"/>
      <c r="G455" s="1"/>
      <c r="H455" s="1"/>
      <c r="I455" s="1"/>
      <c r="J455" s="1"/>
      <c r="K455" s="1"/>
      <c r="L455" s="1"/>
      <c r="M455" s="1"/>
      <c r="N455" s="1"/>
    </row>
    <row r="456" spans="1:14" ht="12.75" customHeight="1" x14ac:dyDescent="0.2">
      <c r="A456" s="5"/>
      <c r="B456" s="6"/>
      <c r="C456" s="1"/>
      <c r="D456" s="1"/>
      <c r="E456" s="1"/>
      <c r="F456" s="1"/>
      <c r="G456" s="1"/>
      <c r="H456" s="1"/>
      <c r="I456" s="1"/>
      <c r="J456" s="1"/>
      <c r="K456" s="1"/>
      <c r="L456" s="1"/>
      <c r="M456" s="1"/>
      <c r="N456" s="1"/>
    </row>
    <row r="457" spans="1:14" ht="12.75" customHeight="1" x14ac:dyDescent="0.2">
      <c r="A457" s="5"/>
      <c r="B457" s="6"/>
      <c r="C457" s="1"/>
      <c r="D457" s="1"/>
      <c r="E457" s="1"/>
      <c r="F457" s="1"/>
      <c r="G457" s="1"/>
      <c r="H457" s="1"/>
      <c r="I457" s="1"/>
      <c r="J457" s="1"/>
      <c r="K457" s="1"/>
      <c r="L457" s="1"/>
      <c r="M457" s="1"/>
      <c r="N457" s="1"/>
    </row>
    <row r="458" spans="1:14" ht="12.75" customHeight="1" x14ac:dyDescent="0.2">
      <c r="A458" s="5"/>
      <c r="B458" s="6"/>
      <c r="C458" s="1"/>
      <c r="D458" s="1"/>
      <c r="E458" s="1"/>
      <c r="F458" s="1"/>
      <c r="G458" s="1"/>
      <c r="H458" s="1"/>
      <c r="I458" s="1"/>
      <c r="J458" s="1"/>
      <c r="K458" s="1"/>
      <c r="L458" s="1"/>
      <c r="M458" s="1"/>
      <c r="N458" s="1"/>
    </row>
    <row r="459" spans="1:14" ht="12.75" customHeight="1" x14ac:dyDescent="0.2">
      <c r="A459" s="5"/>
      <c r="B459" s="6"/>
      <c r="C459" s="1"/>
      <c r="D459" s="1"/>
      <c r="E459" s="1"/>
      <c r="F459" s="1"/>
      <c r="G459" s="1"/>
      <c r="H459" s="1"/>
      <c r="I459" s="1"/>
      <c r="J459" s="1"/>
      <c r="K459" s="1"/>
      <c r="L459" s="1"/>
      <c r="M459" s="1"/>
      <c r="N459" s="1"/>
    </row>
    <row r="460" spans="1:14" ht="12.75" customHeight="1" x14ac:dyDescent="0.2">
      <c r="A460" s="5"/>
      <c r="B460" s="6"/>
      <c r="C460" s="1"/>
      <c r="D460" s="1"/>
      <c r="E460" s="1"/>
      <c r="F460" s="1"/>
      <c r="G460" s="1"/>
      <c r="H460" s="1"/>
      <c r="I460" s="1"/>
      <c r="J460" s="1"/>
      <c r="K460" s="1"/>
      <c r="L460" s="1"/>
      <c r="M460" s="1"/>
      <c r="N460" s="1"/>
    </row>
    <row r="461" spans="1:14" ht="12.75" customHeight="1" x14ac:dyDescent="0.2">
      <c r="A461" s="5"/>
      <c r="B461" s="6"/>
      <c r="C461" s="1"/>
      <c r="D461" s="1"/>
      <c r="E461" s="1"/>
      <c r="F461" s="1"/>
      <c r="G461" s="1"/>
      <c r="H461" s="1"/>
      <c r="I461" s="1"/>
      <c r="J461" s="1"/>
      <c r="K461" s="1"/>
      <c r="L461" s="1"/>
      <c r="M461" s="1"/>
      <c r="N461" s="1"/>
    </row>
    <row r="462" spans="1:14" ht="12.75" customHeight="1" x14ac:dyDescent="0.2">
      <c r="A462" s="5"/>
      <c r="B462" s="6"/>
      <c r="C462" s="1"/>
      <c r="D462" s="1"/>
      <c r="E462" s="1"/>
      <c r="F462" s="1"/>
      <c r="G462" s="1"/>
      <c r="H462" s="1"/>
      <c r="I462" s="1"/>
      <c r="J462" s="1"/>
      <c r="K462" s="1"/>
      <c r="L462" s="1"/>
      <c r="M462" s="1"/>
      <c r="N462" s="1"/>
    </row>
    <row r="463" spans="1:14" ht="12.75" customHeight="1" x14ac:dyDescent="0.2">
      <c r="A463" s="5"/>
      <c r="B463" s="6"/>
      <c r="C463" s="1"/>
      <c r="D463" s="1"/>
      <c r="E463" s="1"/>
      <c r="F463" s="1"/>
      <c r="G463" s="1"/>
      <c r="H463" s="1"/>
      <c r="I463" s="1"/>
      <c r="J463" s="1"/>
      <c r="K463" s="1"/>
      <c r="L463" s="1"/>
      <c r="M463" s="1"/>
      <c r="N463" s="1"/>
    </row>
    <row r="464" spans="1:14" ht="12.75" customHeight="1" x14ac:dyDescent="0.2">
      <c r="A464" s="5"/>
      <c r="B464" s="6"/>
      <c r="C464" s="1"/>
      <c r="D464" s="1"/>
      <c r="E464" s="1"/>
      <c r="F464" s="1"/>
      <c r="G464" s="1"/>
      <c r="H464" s="1"/>
      <c r="I464" s="1"/>
      <c r="J464" s="1"/>
      <c r="K464" s="1"/>
      <c r="L464" s="1"/>
      <c r="M464" s="1"/>
      <c r="N464" s="1"/>
    </row>
    <row r="465" spans="1:14" ht="12.75" customHeight="1" x14ac:dyDescent="0.2">
      <c r="A465" s="5"/>
      <c r="B465" s="6"/>
      <c r="C465" s="1"/>
      <c r="D465" s="1"/>
      <c r="E465" s="1"/>
      <c r="F465" s="1"/>
      <c r="G465" s="1"/>
      <c r="H465" s="1"/>
      <c r="I465" s="1"/>
      <c r="J465" s="1"/>
      <c r="K465" s="1"/>
      <c r="L465" s="1"/>
      <c r="M465" s="1"/>
      <c r="N465" s="1"/>
    </row>
    <row r="466" spans="1:14" ht="12.75" customHeight="1" x14ac:dyDescent="0.2">
      <c r="A466" s="5"/>
      <c r="B466" s="6"/>
      <c r="C466" s="1"/>
      <c r="D466" s="1"/>
      <c r="E466" s="1"/>
      <c r="F466" s="1"/>
      <c r="G466" s="1"/>
      <c r="H466" s="1"/>
      <c r="I466" s="1"/>
      <c r="J466" s="1"/>
      <c r="K466" s="1"/>
      <c r="L466" s="1"/>
      <c r="M466" s="1"/>
      <c r="N466" s="1"/>
    </row>
    <row r="467" spans="1:14" ht="12.75" customHeight="1" x14ac:dyDescent="0.2">
      <c r="A467" s="5"/>
      <c r="B467" s="6"/>
      <c r="C467" s="1"/>
      <c r="D467" s="1"/>
      <c r="E467" s="1"/>
      <c r="F467" s="1"/>
      <c r="G467" s="1"/>
      <c r="H467" s="1"/>
      <c r="I467" s="1"/>
      <c r="J467" s="1"/>
      <c r="K467" s="1"/>
      <c r="L467" s="1"/>
      <c r="M467" s="1"/>
      <c r="N467" s="1"/>
    </row>
    <row r="468" spans="1:14" ht="12.75" customHeight="1" x14ac:dyDescent="0.2">
      <c r="A468" s="5"/>
      <c r="B468" s="6"/>
      <c r="C468" s="1"/>
      <c r="D468" s="1"/>
      <c r="E468" s="1"/>
      <c r="F468" s="1"/>
      <c r="G468" s="1"/>
      <c r="H468" s="1"/>
      <c r="I468" s="1"/>
      <c r="J468" s="1"/>
      <c r="K468" s="1"/>
      <c r="L468" s="1"/>
      <c r="M468" s="1"/>
      <c r="N468" s="1"/>
    </row>
    <row r="469" spans="1:14" ht="12.75" customHeight="1" x14ac:dyDescent="0.2">
      <c r="A469" s="5"/>
      <c r="B469" s="6"/>
      <c r="C469" s="1"/>
      <c r="D469" s="1"/>
      <c r="E469" s="1"/>
      <c r="F469" s="1"/>
      <c r="G469" s="1"/>
      <c r="H469" s="1"/>
      <c r="I469" s="1"/>
      <c r="J469" s="1"/>
      <c r="K469" s="1"/>
      <c r="L469" s="1"/>
      <c r="M469" s="1"/>
      <c r="N469" s="1"/>
    </row>
    <row r="470" spans="1:14" ht="12.75" customHeight="1" x14ac:dyDescent="0.2">
      <c r="A470" s="5"/>
      <c r="B470" s="6"/>
      <c r="C470" s="1"/>
      <c r="D470" s="1"/>
      <c r="E470" s="1"/>
      <c r="F470" s="1"/>
      <c r="G470" s="1"/>
      <c r="H470" s="1"/>
      <c r="I470" s="1"/>
      <c r="J470" s="1"/>
      <c r="K470" s="1"/>
      <c r="L470" s="1"/>
      <c r="M470" s="1"/>
      <c r="N470" s="1"/>
    </row>
    <row r="471" spans="1:14" ht="12.75" customHeight="1" x14ac:dyDescent="0.2">
      <c r="A471" s="5"/>
      <c r="B471" s="6"/>
      <c r="C471" s="1"/>
      <c r="D471" s="1"/>
      <c r="E471" s="1"/>
      <c r="F471" s="1"/>
      <c r="G471" s="1"/>
      <c r="H471" s="1"/>
      <c r="I471" s="1"/>
      <c r="J471" s="1"/>
      <c r="K471" s="1"/>
      <c r="L471" s="1"/>
      <c r="M471" s="1"/>
      <c r="N471" s="1"/>
    </row>
    <row r="472" spans="1:14" ht="12.75" customHeight="1" x14ac:dyDescent="0.2">
      <c r="A472" s="5"/>
      <c r="B472" s="6"/>
      <c r="C472" s="1"/>
      <c r="D472" s="1"/>
      <c r="E472" s="1"/>
      <c r="F472" s="1"/>
      <c r="G472" s="1"/>
      <c r="H472" s="1"/>
      <c r="I472" s="1"/>
      <c r="J472" s="1"/>
      <c r="K472" s="1"/>
      <c r="L472" s="1"/>
      <c r="M472" s="1"/>
      <c r="N472" s="1"/>
    </row>
    <row r="473" spans="1:14" ht="12.75" customHeight="1" x14ac:dyDescent="0.2">
      <c r="A473" s="5"/>
      <c r="B473" s="6"/>
      <c r="C473" s="1"/>
      <c r="D473" s="1"/>
      <c r="E473" s="1"/>
      <c r="F473" s="1"/>
      <c r="G473" s="1"/>
      <c r="H473" s="1"/>
      <c r="I473" s="1"/>
      <c r="J473" s="1"/>
      <c r="K473" s="1"/>
      <c r="L473" s="1"/>
      <c r="M473" s="1"/>
      <c r="N473" s="1"/>
    </row>
    <row r="474" spans="1:14" ht="12.75" customHeight="1" x14ac:dyDescent="0.2">
      <c r="A474" s="5"/>
      <c r="B474" s="6"/>
      <c r="C474" s="1"/>
      <c r="D474" s="1"/>
      <c r="E474" s="1"/>
      <c r="F474" s="1"/>
      <c r="G474" s="1"/>
      <c r="H474" s="1"/>
      <c r="I474" s="1"/>
      <c r="J474" s="1"/>
      <c r="K474" s="1"/>
      <c r="L474" s="1"/>
      <c r="M474" s="1"/>
      <c r="N474" s="1"/>
    </row>
    <row r="475" spans="1:14" ht="12.75" customHeight="1" x14ac:dyDescent="0.2">
      <c r="A475" s="5"/>
      <c r="B475" s="6"/>
      <c r="C475" s="1"/>
      <c r="D475" s="1"/>
      <c r="E475" s="1"/>
      <c r="F475" s="1"/>
      <c r="G475" s="1"/>
      <c r="H475" s="1"/>
      <c r="I475" s="1"/>
      <c r="J475" s="1"/>
      <c r="K475" s="1"/>
      <c r="L475" s="1"/>
      <c r="M475" s="1"/>
      <c r="N475" s="1"/>
    </row>
    <row r="476" spans="1:14" ht="12.75" customHeight="1" x14ac:dyDescent="0.2">
      <c r="A476" s="5"/>
      <c r="B476" s="6"/>
      <c r="C476" s="1"/>
      <c r="D476" s="1"/>
      <c r="E476" s="1"/>
      <c r="F476" s="1"/>
      <c r="G476" s="1"/>
      <c r="H476" s="1"/>
      <c r="I476" s="1"/>
      <c r="J476" s="1"/>
      <c r="K476" s="1"/>
      <c r="L476" s="1"/>
      <c r="M476" s="1"/>
      <c r="N476" s="1"/>
    </row>
    <row r="477" spans="1:14" ht="12.75" customHeight="1" x14ac:dyDescent="0.2">
      <c r="A477" s="5"/>
      <c r="B477" s="6"/>
      <c r="C477" s="1"/>
      <c r="D477" s="1"/>
      <c r="E477" s="1"/>
      <c r="F477" s="1"/>
      <c r="G477" s="1"/>
      <c r="H477" s="1"/>
      <c r="I477" s="1"/>
      <c r="J477" s="1"/>
      <c r="K477" s="1"/>
      <c r="L477" s="1"/>
      <c r="M477" s="1"/>
      <c r="N477" s="1"/>
    </row>
    <row r="478" spans="1:14" ht="12.75" customHeight="1" x14ac:dyDescent="0.2">
      <c r="A478" s="5"/>
      <c r="B478" s="6"/>
      <c r="C478" s="1"/>
      <c r="D478" s="1"/>
      <c r="E478" s="1"/>
      <c r="F478" s="1"/>
      <c r="G478" s="1"/>
      <c r="H478" s="1"/>
      <c r="I478" s="1"/>
      <c r="J478" s="1"/>
      <c r="K478" s="1"/>
      <c r="L478" s="1"/>
      <c r="M478" s="1"/>
      <c r="N478" s="1"/>
    </row>
    <row r="479" spans="1:14" ht="12.75" customHeight="1" x14ac:dyDescent="0.2">
      <c r="A479" s="5"/>
      <c r="B479" s="6"/>
      <c r="C479" s="1"/>
      <c r="D479" s="1"/>
      <c r="E479" s="1"/>
      <c r="F479" s="1"/>
      <c r="G479" s="1"/>
      <c r="H479" s="1"/>
      <c r="I479" s="1"/>
      <c r="J479" s="1"/>
      <c r="K479" s="1"/>
      <c r="L479" s="1"/>
      <c r="M479" s="1"/>
      <c r="N479" s="1"/>
    </row>
    <row r="480" spans="1:14" ht="12.75" customHeight="1" x14ac:dyDescent="0.2">
      <c r="A480" s="5"/>
      <c r="B480" s="6"/>
      <c r="C480" s="1"/>
      <c r="D480" s="1"/>
      <c r="E480" s="1"/>
      <c r="F480" s="1"/>
      <c r="G480" s="1"/>
      <c r="H480" s="1"/>
      <c r="I480" s="1"/>
      <c r="J480" s="1"/>
      <c r="K480" s="1"/>
      <c r="L480" s="1"/>
      <c r="M480" s="1"/>
      <c r="N480" s="1"/>
    </row>
    <row r="481" spans="1:14" ht="12.75" customHeight="1" x14ac:dyDescent="0.2">
      <c r="A481" s="5"/>
      <c r="B481" s="6"/>
      <c r="C481" s="1"/>
      <c r="D481" s="1"/>
      <c r="E481" s="1"/>
      <c r="F481" s="1"/>
      <c r="G481" s="1"/>
      <c r="H481" s="1"/>
      <c r="I481" s="1"/>
      <c r="J481" s="1"/>
      <c r="K481" s="1"/>
      <c r="L481" s="1"/>
      <c r="M481" s="1"/>
      <c r="N481" s="1"/>
    </row>
    <row r="482" spans="1:14" ht="12.75" customHeight="1" x14ac:dyDescent="0.2">
      <c r="A482" s="5"/>
      <c r="B482" s="6"/>
      <c r="C482" s="1"/>
      <c r="D482" s="1"/>
      <c r="E482" s="1"/>
      <c r="F482" s="1"/>
      <c r="G482" s="1"/>
      <c r="H482" s="1"/>
      <c r="I482" s="1"/>
      <c r="J482" s="1"/>
      <c r="K482" s="1"/>
      <c r="L482" s="1"/>
      <c r="M482" s="1"/>
      <c r="N482" s="1"/>
    </row>
    <row r="483" spans="1:14" ht="12.75" customHeight="1" x14ac:dyDescent="0.2">
      <c r="A483" s="5"/>
      <c r="B483" s="6"/>
      <c r="C483" s="1"/>
      <c r="D483" s="1"/>
      <c r="E483" s="1"/>
      <c r="F483" s="1"/>
      <c r="G483" s="1"/>
      <c r="H483" s="1"/>
      <c r="I483" s="1"/>
      <c r="J483" s="1"/>
      <c r="K483" s="1"/>
      <c r="L483" s="1"/>
      <c r="M483" s="1"/>
      <c r="N483" s="1"/>
    </row>
    <row r="484" spans="1:14" ht="12.75" customHeight="1" x14ac:dyDescent="0.2">
      <c r="A484" s="5"/>
      <c r="B484" s="6"/>
      <c r="C484" s="1"/>
      <c r="D484" s="1"/>
      <c r="E484" s="1"/>
      <c r="F484" s="1"/>
      <c r="G484" s="1"/>
      <c r="H484" s="1"/>
      <c r="I484" s="1"/>
      <c r="J484" s="1"/>
      <c r="K484" s="1"/>
      <c r="L484" s="1"/>
      <c r="M484" s="1"/>
      <c r="N484" s="1"/>
    </row>
    <row r="485" spans="1:14" ht="12.75" customHeight="1" x14ac:dyDescent="0.2">
      <c r="A485" s="5"/>
      <c r="B485" s="6"/>
      <c r="C485" s="1"/>
      <c r="D485" s="1"/>
      <c r="E485" s="1"/>
      <c r="F485" s="1"/>
      <c r="G485" s="1"/>
      <c r="H485" s="1"/>
      <c r="I485" s="1"/>
      <c r="J485" s="1"/>
      <c r="K485" s="1"/>
      <c r="L485" s="1"/>
      <c r="M485" s="1"/>
      <c r="N485" s="1"/>
    </row>
    <row r="486" spans="1:14" ht="12.75" customHeight="1" x14ac:dyDescent="0.2">
      <c r="A486" s="5"/>
      <c r="B486" s="6"/>
      <c r="C486" s="1"/>
      <c r="D486" s="1"/>
      <c r="E486" s="1"/>
      <c r="F486" s="1"/>
      <c r="G486" s="1"/>
      <c r="H486" s="1"/>
      <c r="I486" s="1"/>
      <c r="J486" s="1"/>
      <c r="K486" s="1"/>
      <c r="L486" s="1"/>
      <c r="M486" s="1"/>
      <c r="N486" s="1"/>
    </row>
    <row r="487" spans="1:14" ht="12.75" customHeight="1" x14ac:dyDescent="0.2">
      <c r="A487" s="5"/>
      <c r="B487" s="6"/>
      <c r="C487" s="1"/>
      <c r="D487" s="1"/>
      <c r="E487" s="1"/>
      <c r="F487" s="1"/>
      <c r="G487" s="1"/>
      <c r="H487" s="1"/>
      <c r="I487" s="1"/>
      <c r="J487" s="1"/>
      <c r="K487" s="1"/>
      <c r="L487" s="1"/>
      <c r="M487" s="1"/>
      <c r="N487" s="1"/>
    </row>
    <row r="488" spans="1:14" ht="12.75" customHeight="1" x14ac:dyDescent="0.2">
      <c r="A488" s="5"/>
      <c r="B488" s="6"/>
      <c r="C488" s="1"/>
      <c r="D488" s="1"/>
      <c r="E488" s="1"/>
      <c r="F488" s="1"/>
      <c r="G488" s="1"/>
      <c r="H488" s="1"/>
      <c r="I488" s="1"/>
      <c r="J488" s="1"/>
      <c r="K488" s="1"/>
      <c r="L488" s="1"/>
      <c r="M488" s="1"/>
      <c r="N488" s="1"/>
    </row>
    <row r="489" spans="1:14" ht="12.75" customHeight="1" x14ac:dyDescent="0.2">
      <c r="A489" s="5"/>
      <c r="B489" s="6"/>
      <c r="C489" s="1"/>
      <c r="D489" s="1"/>
      <c r="E489" s="1"/>
      <c r="F489" s="1"/>
      <c r="G489" s="1"/>
      <c r="H489" s="1"/>
      <c r="I489" s="1"/>
      <c r="J489" s="1"/>
      <c r="K489" s="1"/>
      <c r="L489" s="1"/>
      <c r="M489" s="1"/>
      <c r="N489" s="1"/>
    </row>
    <row r="490" spans="1:14" ht="12.75" customHeight="1" x14ac:dyDescent="0.2">
      <c r="A490" s="5"/>
      <c r="B490" s="6"/>
      <c r="C490" s="1"/>
      <c r="D490" s="1"/>
      <c r="E490" s="1"/>
      <c r="F490" s="1"/>
      <c r="G490" s="1"/>
      <c r="H490" s="1"/>
      <c r="I490" s="1"/>
      <c r="J490" s="1"/>
      <c r="K490" s="1"/>
      <c r="L490" s="1"/>
      <c r="M490" s="1"/>
      <c r="N490" s="1"/>
    </row>
    <row r="491" spans="1:14" ht="12.75" customHeight="1" x14ac:dyDescent="0.2">
      <c r="A491" s="5"/>
      <c r="B491" s="6"/>
      <c r="C491" s="1"/>
      <c r="D491" s="1"/>
      <c r="E491" s="1"/>
      <c r="F491" s="1"/>
      <c r="G491" s="1"/>
      <c r="H491" s="1"/>
      <c r="I491" s="1"/>
      <c r="J491" s="1"/>
      <c r="K491" s="1"/>
      <c r="L491" s="1"/>
      <c r="M491" s="1"/>
      <c r="N491" s="1"/>
    </row>
    <row r="492" spans="1:14" ht="12.75" customHeight="1" x14ac:dyDescent="0.2">
      <c r="A492" s="5"/>
      <c r="B492" s="6"/>
      <c r="C492" s="1"/>
      <c r="D492" s="1"/>
      <c r="E492" s="1"/>
      <c r="F492" s="1"/>
      <c r="G492" s="1"/>
      <c r="H492" s="1"/>
      <c r="I492" s="1"/>
      <c r="J492" s="1"/>
      <c r="K492" s="1"/>
      <c r="L492" s="1"/>
      <c r="M492" s="1"/>
      <c r="N492" s="1"/>
    </row>
    <row r="493" spans="1:14" ht="12.75" customHeight="1" x14ac:dyDescent="0.2">
      <c r="A493" s="5"/>
      <c r="B493" s="6"/>
      <c r="C493" s="1"/>
      <c r="D493" s="1"/>
      <c r="E493" s="1"/>
      <c r="F493" s="1"/>
      <c r="G493" s="1"/>
      <c r="H493" s="1"/>
      <c r="I493" s="1"/>
      <c r="J493" s="1"/>
      <c r="K493" s="1"/>
      <c r="L493" s="1"/>
      <c r="M493" s="1"/>
      <c r="N493" s="1"/>
    </row>
    <row r="494" spans="1:14" ht="12.75" customHeight="1" x14ac:dyDescent="0.2">
      <c r="A494" s="5"/>
      <c r="B494" s="6"/>
      <c r="C494" s="1"/>
      <c r="D494" s="1"/>
      <c r="E494" s="1"/>
      <c r="F494" s="1"/>
      <c r="G494" s="1"/>
      <c r="H494" s="1"/>
      <c r="I494" s="1"/>
      <c r="J494" s="1"/>
      <c r="K494" s="1"/>
      <c r="L494" s="1"/>
      <c r="M494" s="1"/>
      <c r="N494" s="1"/>
    </row>
    <row r="495" spans="1:14" ht="12.75" customHeight="1" x14ac:dyDescent="0.2">
      <c r="A495" s="5"/>
      <c r="B495" s="6"/>
      <c r="C495" s="1"/>
      <c r="D495" s="1"/>
      <c r="E495" s="1"/>
      <c r="F495" s="1"/>
      <c r="G495" s="1"/>
      <c r="H495" s="1"/>
      <c r="I495" s="1"/>
      <c r="J495" s="1"/>
      <c r="K495" s="1"/>
      <c r="L495" s="1"/>
      <c r="M495" s="1"/>
      <c r="N495" s="1"/>
    </row>
    <row r="496" spans="1:14" ht="12.75" customHeight="1" x14ac:dyDescent="0.2">
      <c r="A496" s="5"/>
      <c r="B496" s="6"/>
      <c r="C496" s="1"/>
      <c r="D496" s="1"/>
      <c r="E496" s="1"/>
      <c r="F496" s="1"/>
      <c r="G496" s="1"/>
      <c r="H496" s="1"/>
      <c r="I496" s="1"/>
      <c r="J496" s="1"/>
      <c r="K496" s="1"/>
      <c r="L496" s="1"/>
      <c r="M496" s="1"/>
      <c r="N496" s="1"/>
    </row>
    <row r="497" spans="1:14" ht="12.75" customHeight="1" x14ac:dyDescent="0.2">
      <c r="A497" s="5"/>
      <c r="B497" s="6"/>
      <c r="C497" s="1"/>
      <c r="D497" s="1"/>
      <c r="E497" s="1"/>
      <c r="F497" s="1"/>
      <c r="G497" s="1"/>
      <c r="H497" s="1"/>
      <c r="I497" s="1"/>
      <c r="J497" s="1"/>
      <c r="K497" s="1"/>
      <c r="L497" s="1"/>
      <c r="M497" s="1"/>
      <c r="N497" s="1"/>
    </row>
    <row r="498" spans="1:14" ht="12.75" customHeight="1" x14ac:dyDescent="0.2">
      <c r="A498" s="5"/>
      <c r="B498" s="6"/>
      <c r="C498" s="1"/>
      <c r="D498" s="1"/>
      <c r="E498" s="1"/>
      <c r="F498" s="1"/>
      <c r="G498" s="1"/>
      <c r="H498" s="1"/>
      <c r="I498" s="1"/>
      <c r="J498" s="1"/>
      <c r="K498" s="1"/>
      <c r="L498" s="1"/>
      <c r="M498" s="1"/>
      <c r="N498" s="1"/>
    </row>
    <row r="499" spans="1:14" ht="12.75" customHeight="1" x14ac:dyDescent="0.2">
      <c r="A499" s="5"/>
      <c r="B499" s="6"/>
      <c r="C499" s="1"/>
      <c r="D499" s="1"/>
      <c r="E499" s="1"/>
      <c r="F499" s="1"/>
      <c r="G499" s="1"/>
      <c r="H499" s="1"/>
      <c r="I499" s="1"/>
      <c r="J499" s="1"/>
      <c r="K499" s="1"/>
      <c r="L499" s="1"/>
      <c r="M499" s="1"/>
      <c r="N499" s="1"/>
    </row>
    <row r="500" spans="1:14" ht="12.75" customHeight="1" x14ac:dyDescent="0.2">
      <c r="A500" s="5"/>
      <c r="B500" s="6"/>
      <c r="C500" s="1"/>
      <c r="D500" s="1"/>
      <c r="E500" s="1"/>
      <c r="F500" s="1"/>
      <c r="G500" s="1"/>
      <c r="H500" s="1"/>
      <c r="I500" s="1"/>
      <c r="J500" s="1"/>
      <c r="K500" s="1"/>
      <c r="L500" s="1"/>
      <c r="M500" s="1"/>
      <c r="N500" s="1"/>
    </row>
    <row r="501" spans="1:14" ht="12.75" customHeight="1" x14ac:dyDescent="0.2">
      <c r="A501" s="5"/>
      <c r="B501" s="6"/>
      <c r="C501" s="1"/>
      <c r="D501" s="1"/>
      <c r="E501" s="1"/>
      <c r="F501" s="1"/>
      <c r="G501" s="1"/>
      <c r="H501" s="1"/>
      <c r="I501" s="1"/>
      <c r="J501" s="1"/>
      <c r="K501" s="1"/>
      <c r="L501" s="1"/>
      <c r="M501" s="1"/>
      <c r="N501" s="1"/>
    </row>
    <row r="502" spans="1:14" ht="12.75" customHeight="1" x14ac:dyDescent="0.2">
      <c r="A502" s="5"/>
      <c r="B502" s="6"/>
      <c r="C502" s="1"/>
      <c r="D502" s="1"/>
      <c r="E502" s="1"/>
      <c r="F502" s="1"/>
      <c r="G502" s="1"/>
      <c r="H502" s="1"/>
      <c r="I502" s="1"/>
      <c r="J502" s="1"/>
      <c r="K502" s="1"/>
      <c r="L502" s="1"/>
      <c r="M502" s="1"/>
      <c r="N502" s="1"/>
    </row>
    <row r="503" spans="1:14" ht="12.75" customHeight="1" x14ac:dyDescent="0.2">
      <c r="A503" s="5"/>
      <c r="B503" s="6"/>
      <c r="C503" s="1"/>
      <c r="D503" s="1"/>
      <c r="E503" s="1"/>
      <c r="F503" s="1"/>
      <c r="G503" s="1"/>
      <c r="H503" s="1"/>
      <c r="I503" s="1"/>
      <c r="J503" s="1"/>
      <c r="K503" s="1"/>
      <c r="L503" s="1"/>
      <c r="M503" s="1"/>
      <c r="N503" s="1"/>
    </row>
    <row r="504" spans="1:14" ht="12.75" customHeight="1" x14ac:dyDescent="0.2">
      <c r="A504" s="5"/>
      <c r="B504" s="6"/>
      <c r="C504" s="1"/>
      <c r="D504" s="1"/>
      <c r="E504" s="1"/>
      <c r="F504" s="1"/>
      <c r="G504" s="1"/>
      <c r="H504" s="1"/>
      <c r="I504" s="1"/>
      <c r="J504" s="1"/>
      <c r="K504" s="1"/>
      <c r="L504" s="1"/>
      <c r="M504" s="1"/>
      <c r="N504" s="1"/>
    </row>
    <row r="505" spans="1:14" ht="12.75" customHeight="1" x14ac:dyDescent="0.2">
      <c r="A505" s="5"/>
      <c r="B505" s="6"/>
      <c r="C505" s="1"/>
      <c r="D505" s="1"/>
      <c r="E505" s="1"/>
      <c r="F505" s="1"/>
      <c r="G505" s="1"/>
      <c r="H505" s="1"/>
      <c r="I505" s="1"/>
      <c r="J505" s="1"/>
      <c r="K505" s="1"/>
      <c r="L505" s="1"/>
      <c r="M505" s="1"/>
      <c r="N505" s="1"/>
    </row>
    <row r="506" spans="1:14" ht="12.75" customHeight="1" x14ac:dyDescent="0.2">
      <c r="A506" s="5"/>
      <c r="B506" s="6"/>
      <c r="C506" s="1"/>
      <c r="D506" s="1"/>
      <c r="E506" s="1"/>
      <c r="F506" s="1"/>
      <c r="G506" s="1"/>
      <c r="H506" s="1"/>
      <c r="I506" s="1"/>
      <c r="J506" s="1"/>
      <c r="K506" s="1"/>
      <c r="L506" s="1"/>
      <c r="M506" s="1"/>
      <c r="N506" s="1"/>
    </row>
    <row r="507" spans="1:14" ht="12.75" customHeight="1" x14ac:dyDescent="0.2">
      <c r="A507" s="5"/>
      <c r="B507" s="6"/>
      <c r="C507" s="1"/>
      <c r="D507" s="1"/>
      <c r="E507" s="1"/>
      <c r="F507" s="1"/>
      <c r="G507" s="1"/>
      <c r="H507" s="1"/>
      <c r="I507" s="1"/>
      <c r="J507" s="1"/>
      <c r="K507" s="1"/>
      <c r="L507" s="1"/>
      <c r="M507" s="1"/>
      <c r="N507" s="1"/>
    </row>
    <row r="508" spans="1:14" ht="12.75" customHeight="1" x14ac:dyDescent="0.2">
      <c r="A508" s="5"/>
      <c r="B508" s="6"/>
      <c r="C508" s="1"/>
      <c r="D508" s="1"/>
      <c r="E508" s="1"/>
      <c r="F508" s="1"/>
      <c r="G508" s="1"/>
      <c r="H508" s="1"/>
      <c r="I508" s="1"/>
      <c r="J508" s="1"/>
      <c r="K508" s="1"/>
      <c r="L508" s="1"/>
      <c r="M508" s="1"/>
      <c r="N508" s="1"/>
    </row>
    <row r="509" spans="1:14" ht="12.75" customHeight="1" x14ac:dyDescent="0.2">
      <c r="A509" s="5"/>
      <c r="B509" s="6"/>
      <c r="C509" s="1"/>
      <c r="D509" s="1"/>
      <c r="E509" s="1"/>
      <c r="F509" s="1"/>
      <c r="G509" s="1"/>
      <c r="H509" s="1"/>
      <c r="I509" s="1"/>
      <c r="J509" s="1"/>
      <c r="K509" s="1"/>
      <c r="L509" s="1"/>
      <c r="M509" s="1"/>
      <c r="N509" s="1"/>
    </row>
    <row r="510" spans="1:14" ht="12.75" customHeight="1" x14ac:dyDescent="0.2">
      <c r="A510" s="5"/>
      <c r="B510" s="6"/>
      <c r="C510" s="1"/>
      <c r="D510" s="1"/>
      <c r="E510" s="1"/>
      <c r="F510" s="1"/>
      <c r="G510" s="1"/>
      <c r="H510" s="1"/>
      <c r="I510" s="1"/>
      <c r="J510" s="1"/>
      <c r="K510" s="1"/>
      <c r="L510" s="1"/>
      <c r="M510" s="1"/>
      <c r="N510" s="1"/>
    </row>
    <row r="511" spans="1:14" ht="12.75" customHeight="1" x14ac:dyDescent="0.2">
      <c r="A511" s="5"/>
      <c r="B511" s="6"/>
      <c r="C511" s="1"/>
      <c r="D511" s="1"/>
      <c r="E511" s="1"/>
      <c r="F511" s="1"/>
      <c r="G511" s="1"/>
      <c r="H511" s="1"/>
      <c r="I511" s="1"/>
      <c r="J511" s="1"/>
      <c r="K511" s="1"/>
      <c r="L511" s="1"/>
      <c r="M511" s="1"/>
      <c r="N511" s="1"/>
    </row>
    <row r="512" spans="1:14" ht="12.75" customHeight="1" x14ac:dyDescent="0.2">
      <c r="A512" s="5"/>
      <c r="B512" s="6"/>
      <c r="C512" s="1"/>
      <c r="D512" s="1"/>
      <c r="E512" s="1"/>
      <c r="F512" s="1"/>
      <c r="G512" s="1"/>
      <c r="H512" s="1"/>
      <c r="I512" s="1"/>
      <c r="J512" s="1"/>
      <c r="K512" s="1"/>
      <c r="L512" s="1"/>
      <c r="M512" s="1"/>
      <c r="N512" s="1"/>
    </row>
    <row r="513" spans="1:14" ht="12.75" customHeight="1" x14ac:dyDescent="0.2">
      <c r="A513" s="5"/>
      <c r="B513" s="6"/>
      <c r="C513" s="1"/>
      <c r="D513" s="1"/>
      <c r="E513" s="1"/>
      <c r="F513" s="1"/>
      <c r="G513" s="1"/>
      <c r="H513" s="1"/>
      <c r="I513" s="1"/>
      <c r="J513" s="1"/>
      <c r="K513" s="1"/>
      <c r="L513" s="1"/>
      <c r="M513" s="1"/>
      <c r="N513" s="1"/>
    </row>
    <row r="514" spans="1:14" ht="12.75" customHeight="1" x14ac:dyDescent="0.2">
      <c r="A514" s="5"/>
      <c r="B514" s="6"/>
      <c r="C514" s="1"/>
      <c r="D514" s="1"/>
      <c r="E514" s="1"/>
      <c r="F514" s="1"/>
      <c r="G514" s="1"/>
      <c r="H514" s="1"/>
      <c r="I514" s="1"/>
      <c r="J514" s="1"/>
      <c r="K514" s="1"/>
      <c r="L514" s="1"/>
      <c r="M514" s="1"/>
      <c r="N514" s="1"/>
    </row>
    <row r="515" spans="1:14" ht="12.75" customHeight="1" x14ac:dyDescent="0.2">
      <c r="A515" s="5"/>
      <c r="B515" s="6"/>
      <c r="C515" s="1"/>
      <c r="D515" s="1"/>
      <c r="E515" s="1"/>
      <c r="F515" s="1"/>
      <c r="G515" s="1"/>
      <c r="H515" s="1"/>
      <c r="I515" s="1"/>
      <c r="J515" s="1"/>
      <c r="K515" s="1"/>
      <c r="L515" s="1"/>
      <c r="M515" s="1"/>
      <c r="N515" s="1"/>
    </row>
    <row r="516" spans="1:14" ht="12.75" customHeight="1" x14ac:dyDescent="0.2">
      <c r="A516" s="5"/>
      <c r="B516" s="6"/>
      <c r="C516" s="1"/>
      <c r="D516" s="1"/>
      <c r="E516" s="1"/>
      <c r="F516" s="1"/>
      <c r="G516" s="1"/>
      <c r="H516" s="1"/>
      <c r="I516" s="1"/>
      <c r="J516" s="1"/>
      <c r="K516" s="1"/>
      <c r="L516" s="1"/>
      <c r="M516" s="1"/>
      <c r="N516" s="1"/>
    </row>
    <row r="517" spans="1:14" ht="12.75" customHeight="1" x14ac:dyDescent="0.2">
      <c r="A517" s="5"/>
      <c r="B517" s="6"/>
      <c r="C517" s="1"/>
      <c r="D517" s="1"/>
      <c r="E517" s="1"/>
      <c r="F517" s="1"/>
      <c r="G517" s="1"/>
      <c r="H517" s="1"/>
      <c r="I517" s="1"/>
      <c r="J517" s="1"/>
      <c r="K517" s="1"/>
      <c r="L517" s="1"/>
      <c r="M517" s="1"/>
      <c r="N517" s="1"/>
    </row>
    <row r="518" spans="1:14" ht="12.75" customHeight="1" x14ac:dyDescent="0.2">
      <c r="A518" s="5"/>
      <c r="B518" s="6"/>
      <c r="C518" s="1"/>
      <c r="D518" s="1"/>
      <c r="E518" s="1"/>
      <c r="F518" s="1"/>
      <c r="G518" s="1"/>
      <c r="H518" s="1"/>
      <c r="I518" s="1"/>
      <c r="J518" s="1"/>
      <c r="K518" s="1"/>
      <c r="L518" s="1"/>
      <c r="M518" s="1"/>
      <c r="N518" s="1"/>
    </row>
    <row r="519" spans="1:14" ht="12.75" customHeight="1" x14ac:dyDescent="0.2">
      <c r="A519" s="5"/>
      <c r="B519" s="6"/>
      <c r="C519" s="1"/>
      <c r="D519" s="1"/>
      <c r="E519" s="1"/>
      <c r="F519" s="1"/>
      <c r="G519" s="1"/>
      <c r="H519" s="1"/>
      <c r="I519" s="1"/>
      <c r="J519" s="1"/>
      <c r="K519" s="1"/>
      <c r="L519" s="1"/>
      <c r="M519" s="1"/>
      <c r="N519" s="1"/>
    </row>
    <row r="520" spans="1:14" ht="12.75" customHeight="1" x14ac:dyDescent="0.2">
      <c r="A520" s="5"/>
      <c r="B520" s="6"/>
      <c r="C520" s="1"/>
      <c r="D520" s="1"/>
      <c r="E520" s="1"/>
      <c r="F520" s="1"/>
      <c r="G520" s="1"/>
      <c r="H520" s="1"/>
      <c r="I520" s="1"/>
      <c r="J520" s="1"/>
      <c r="K520" s="1"/>
      <c r="L520" s="1"/>
      <c r="M520" s="1"/>
      <c r="N520" s="1"/>
    </row>
    <row r="521" spans="1:14" ht="12.75" customHeight="1" x14ac:dyDescent="0.2">
      <c r="A521" s="5"/>
      <c r="B521" s="6"/>
      <c r="C521" s="1"/>
      <c r="D521" s="1"/>
      <c r="E521" s="1"/>
      <c r="F521" s="1"/>
      <c r="G521" s="1"/>
      <c r="H521" s="1"/>
      <c r="I521" s="1"/>
      <c r="J521" s="1"/>
      <c r="K521" s="1"/>
      <c r="L521" s="1"/>
      <c r="M521" s="1"/>
      <c r="N521" s="1"/>
    </row>
    <row r="522" spans="1:14" ht="12.75" customHeight="1" x14ac:dyDescent="0.2">
      <c r="A522" s="5"/>
      <c r="B522" s="6"/>
      <c r="C522" s="1"/>
      <c r="D522" s="1"/>
      <c r="E522" s="1"/>
      <c r="F522" s="1"/>
      <c r="G522" s="1"/>
      <c r="H522" s="1"/>
      <c r="I522" s="1"/>
      <c r="J522" s="1"/>
      <c r="K522" s="1"/>
      <c r="L522" s="1"/>
      <c r="M522" s="1"/>
      <c r="N522" s="1"/>
    </row>
    <row r="523" spans="1:14" ht="12.75" customHeight="1" x14ac:dyDescent="0.2">
      <c r="A523" s="5"/>
      <c r="B523" s="6"/>
      <c r="C523" s="1"/>
      <c r="D523" s="1"/>
      <c r="E523" s="1"/>
      <c r="F523" s="1"/>
      <c r="G523" s="1"/>
      <c r="H523" s="1"/>
      <c r="I523" s="1"/>
      <c r="J523" s="1"/>
      <c r="K523" s="1"/>
      <c r="L523" s="1"/>
      <c r="M523" s="1"/>
      <c r="N523" s="1"/>
    </row>
    <row r="524" spans="1:14" ht="12.75" customHeight="1" x14ac:dyDescent="0.2">
      <c r="A524" s="5"/>
      <c r="B524" s="6"/>
      <c r="C524" s="1"/>
      <c r="D524" s="1"/>
      <c r="E524" s="1"/>
      <c r="F524" s="1"/>
      <c r="G524" s="1"/>
      <c r="H524" s="1"/>
      <c r="I524" s="1"/>
      <c r="J524" s="1"/>
      <c r="K524" s="1"/>
      <c r="L524" s="1"/>
      <c r="M524" s="1"/>
      <c r="N524" s="1"/>
    </row>
    <row r="525" spans="1:14" ht="12.75" customHeight="1" x14ac:dyDescent="0.2">
      <c r="A525" s="5"/>
      <c r="B525" s="6"/>
      <c r="C525" s="1"/>
      <c r="D525" s="1"/>
      <c r="E525" s="1"/>
      <c r="F525" s="1"/>
      <c r="G525" s="1"/>
      <c r="H525" s="1"/>
      <c r="I525" s="1"/>
      <c r="J525" s="1"/>
      <c r="K525" s="1"/>
      <c r="L525" s="1"/>
      <c r="M525" s="1"/>
      <c r="N525" s="1"/>
    </row>
    <row r="526" spans="1:14" ht="12.75" customHeight="1" x14ac:dyDescent="0.2">
      <c r="A526" s="5"/>
      <c r="B526" s="6"/>
      <c r="C526" s="1"/>
      <c r="D526" s="1"/>
      <c r="E526" s="1"/>
      <c r="F526" s="1"/>
      <c r="G526" s="1"/>
      <c r="H526" s="1"/>
      <c r="I526" s="1"/>
      <c r="J526" s="1"/>
      <c r="K526" s="1"/>
      <c r="L526" s="1"/>
      <c r="M526" s="1"/>
      <c r="N526" s="1"/>
    </row>
    <row r="527" spans="1:14" ht="12.75" customHeight="1" x14ac:dyDescent="0.2">
      <c r="A527" s="5"/>
      <c r="B527" s="6"/>
      <c r="C527" s="1"/>
      <c r="D527" s="1"/>
      <c r="E527" s="1"/>
      <c r="F527" s="1"/>
      <c r="G527" s="1"/>
      <c r="H527" s="1"/>
      <c r="I527" s="1"/>
      <c r="J527" s="1"/>
      <c r="K527" s="1"/>
      <c r="L527" s="1"/>
      <c r="M527" s="1"/>
      <c r="N527" s="1"/>
    </row>
    <row r="528" spans="1:14" ht="12.75" customHeight="1" x14ac:dyDescent="0.2">
      <c r="A528" s="5"/>
      <c r="B528" s="6"/>
      <c r="C528" s="1"/>
      <c r="D528" s="1"/>
      <c r="E528" s="1"/>
      <c r="F528" s="1"/>
      <c r="G528" s="1"/>
      <c r="H528" s="1"/>
      <c r="I528" s="1"/>
      <c r="J528" s="1"/>
      <c r="K528" s="1"/>
      <c r="L528" s="1"/>
      <c r="M528" s="1"/>
      <c r="N528" s="1"/>
    </row>
    <row r="529" spans="1:14" ht="12.75" customHeight="1" x14ac:dyDescent="0.2">
      <c r="A529" s="5"/>
      <c r="B529" s="6"/>
      <c r="C529" s="1"/>
      <c r="D529" s="1"/>
      <c r="E529" s="1"/>
      <c r="F529" s="1"/>
      <c r="G529" s="1"/>
      <c r="H529" s="1"/>
      <c r="I529" s="1"/>
      <c r="J529" s="1"/>
      <c r="K529" s="1"/>
      <c r="L529" s="1"/>
      <c r="M529" s="1"/>
      <c r="N529" s="1"/>
    </row>
    <row r="530" spans="1:14" ht="12.75" customHeight="1" x14ac:dyDescent="0.2">
      <c r="A530" s="5"/>
      <c r="B530" s="6"/>
      <c r="C530" s="1"/>
      <c r="D530" s="1"/>
      <c r="E530" s="1"/>
      <c r="F530" s="1"/>
      <c r="G530" s="1"/>
      <c r="H530" s="1"/>
      <c r="I530" s="1"/>
      <c r="J530" s="1"/>
      <c r="K530" s="1"/>
      <c r="L530" s="1"/>
      <c r="M530" s="1"/>
      <c r="N530" s="1"/>
    </row>
    <row r="531" spans="1:14" ht="12.75" customHeight="1" x14ac:dyDescent="0.2">
      <c r="A531" s="5"/>
      <c r="B531" s="6"/>
      <c r="C531" s="1"/>
      <c r="D531" s="1"/>
      <c r="E531" s="1"/>
      <c r="F531" s="1"/>
      <c r="G531" s="1"/>
      <c r="H531" s="1"/>
      <c r="I531" s="1"/>
      <c r="J531" s="1"/>
      <c r="K531" s="1"/>
      <c r="L531" s="1"/>
      <c r="M531" s="1"/>
      <c r="N531" s="1"/>
    </row>
    <row r="532" spans="1:14" ht="12.75" customHeight="1" x14ac:dyDescent="0.2">
      <c r="A532" s="5"/>
      <c r="B532" s="6"/>
      <c r="C532" s="1"/>
      <c r="D532" s="1"/>
      <c r="E532" s="1"/>
      <c r="F532" s="1"/>
      <c r="G532" s="1"/>
      <c r="H532" s="1"/>
      <c r="I532" s="1"/>
      <c r="J532" s="1"/>
      <c r="K532" s="1"/>
      <c r="L532" s="1"/>
      <c r="M532" s="1"/>
      <c r="N532" s="1"/>
    </row>
    <row r="533" spans="1:14" ht="12.75" customHeight="1" x14ac:dyDescent="0.2">
      <c r="A533" s="5"/>
      <c r="B533" s="6"/>
      <c r="C533" s="1"/>
      <c r="D533" s="1"/>
      <c r="E533" s="1"/>
      <c r="F533" s="1"/>
      <c r="G533" s="1"/>
      <c r="H533" s="1"/>
      <c r="I533" s="1"/>
      <c r="J533" s="1"/>
      <c r="K533" s="1"/>
      <c r="L533" s="1"/>
      <c r="M533" s="1"/>
      <c r="N533" s="1"/>
    </row>
    <row r="534" spans="1:14" ht="12.75" customHeight="1" x14ac:dyDescent="0.2">
      <c r="A534" s="5"/>
      <c r="B534" s="6"/>
      <c r="C534" s="1"/>
      <c r="D534" s="1"/>
      <c r="E534" s="1"/>
      <c r="F534" s="1"/>
      <c r="G534" s="1"/>
      <c r="H534" s="1"/>
      <c r="I534" s="1"/>
      <c r="J534" s="1"/>
      <c r="K534" s="1"/>
      <c r="L534" s="1"/>
      <c r="M534" s="1"/>
      <c r="N534" s="1"/>
    </row>
    <row r="535" spans="1:14" ht="12.75" customHeight="1" x14ac:dyDescent="0.2">
      <c r="A535" s="5"/>
      <c r="B535" s="6"/>
      <c r="C535" s="1"/>
      <c r="D535" s="1"/>
      <c r="E535" s="1"/>
      <c r="F535" s="1"/>
      <c r="G535" s="1"/>
      <c r="H535" s="1"/>
      <c r="I535" s="1"/>
      <c r="J535" s="1"/>
      <c r="K535" s="1"/>
      <c r="L535" s="1"/>
      <c r="M535" s="1"/>
      <c r="N535" s="1"/>
    </row>
    <row r="536" spans="1:14" ht="12.75" customHeight="1" x14ac:dyDescent="0.2">
      <c r="A536" s="5"/>
      <c r="B536" s="6"/>
      <c r="C536" s="1"/>
      <c r="D536" s="1"/>
      <c r="E536" s="1"/>
      <c r="F536" s="1"/>
      <c r="G536" s="1"/>
      <c r="H536" s="1"/>
      <c r="I536" s="1"/>
      <c r="J536" s="1"/>
      <c r="K536" s="1"/>
      <c r="L536" s="1"/>
      <c r="M536" s="1"/>
      <c r="N536" s="1"/>
    </row>
    <row r="537" spans="1:14" ht="12.75" customHeight="1" x14ac:dyDescent="0.2">
      <c r="A537" s="5"/>
      <c r="B537" s="6"/>
      <c r="C537" s="1"/>
      <c r="D537" s="1"/>
      <c r="E537" s="1"/>
      <c r="F537" s="1"/>
      <c r="G537" s="1"/>
      <c r="H537" s="1"/>
      <c r="I537" s="1"/>
      <c r="J537" s="1"/>
      <c r="K537" s="1"/>
      <c r="L537" s="1"/>
      <c r="M537" s="1"/>
      <c r="N537" s="1"/>
    </row>
    <row r="538" spans="1:14" ht="12.75" customHeight="1" x14ac:dyDescent="0.2">
      <c r="A538" s="5"/>
      <c r="B538" s="6"/>
      <c r="C538" s="1"/>
      <c r="D538" s="1"/>
      <c r="E538" s="1"/>
      <c r="F538" s="1"/>
      <c r="G538" s="1"/>
      <c r="H538" s="1"/>
      <c r="I538" s="1"/>
      <c r="J538" s="1"/>
      <c r="K538" s="1"/>
      <c r="L538" s="1"/>
      <c r="M538" s="1"/>
      <c r="N538" s="1"/>
    </row>
    <row r="539" spans="1:14" ht="12.75" customHeight="1" x14ac:dyDescent="0.2">
      <c r="A539" s="5"/>
      <c r="B539" s="6"/>
      <c r="C539" s="1"/>
      <c r="D539" s="1"/>
      <c r="E539" s="1"/>
      <c r="F539" s="1"/>
      <c r="G539" s="1"/>
      <c r="H539" s="1"/>
      <c r="I539" s="1"/>
      <c r="J539" s="1"/>
      <c r="K539" s="1"/>
      <c r="L539" s="1"/>
      <c r="M539" s="1"/>
      <c r="N539" s="1"/>
    </row>
    <row r="540" spans="1:14" ht="12.75" customHeight="1" x14ac:dyDescent="0.2">
      <c r="A540" s="5"/>
      <c r="B540" s="6"/>
      <c r="C540" s="1"/>
      <c r="D540" s="1"/>
      <c r="E540" s="1"/>
      <c r="F540" s="1"/>
      <c r="G540" s="1"/>
      <c r="H540" s="1"/>
      <c r="I540" s="1"/>
      <c r="J540" s="1"/>
      <c r="K540" s="1"/>
      <c r="L540" s="1"/>
      <c r="M540" s="1"/>
      <c r="N540" s="1"/>
    </row>
    <row r="541" spans="1:14" ht="12.75" customHeight="1" x14ac:dyDescent="0.2">
      <c r="A541" s="5"/>
      <c r="B541" s="6"/>
      <c r="C541" s="1"/>
      <c r="D541" s="1"/>
      <c r="E541" s="1"/>
      <c r="F541" s="1"/>
      <c r="G541" s="1"/>
      <c r="H541" s="1"/>
      <c r="I541" s="1"/>
      <c r="J541" s="1"/>
      <c r="K541" s="1"/>
      <c r="L541" s="1"/>
      <c r="M541" s="1"/>
      <c r="N541" s="1"/>
    </row>
    <row r="542" spans="1:14" ht="12.75" customHeight="1" x14ac:dyDescent="0.2">
      <c r="A542" s="5"/>
      <c r="B542" s="6"/>
      <c r="C542" s="1"/>
      <c r="D542" s="1"/>
      <c r="E542" s="1"/>
      <c r="F542" s="1"/>
      <c r="G542" s="1"/>
      <c r="H542" s="1"/>
      <c r="I542" s="1"/>
      <c r="J542" s="1"/>
      <c r="K542" s="1"/>
      <c r="L542" s="1"/>
      <c r="M542" s="1"/>
      <c r="N542" s="1"/>
    </row>
    <row r="543" spans="1:14" ht="12.75" customHeight="1" x14ac:dyDescent="0.2">
      <c r="A543" s="5"/>
      <c r="B543" s="6"/>
      <c r="C543" s="1"/>
      <c r="D543" s="1"/>
      <c r="E543" s="1"/>
      <c r="F543" s="1"/>
      <c r="G543" s="1"/>
      <c r="H543" s="1"/>
      <c r="I543" s="1"/>
      <c r="J543" s="1"/>
      <c r="K543" s="1"/>
      <c r="L543" s="1"/>
      <c r="M543" s="1"/>
      <c r="N543" s="1"/>
    </row>
    <row r="544" spans="1:14" ht="12.75" customHeight="1" x14ac:dyDescent="0.2">
      <c r="A544" s="5"/>
      <c r="B544" s="6"/>
      <c r="C544" s="1"/>
      <c r="D544" s="1"/>
      <c r="E544" s="1"/>
      <c r="F544" s="1"/>
      <c r="G544" s="1"/>
      <c r="H544" s="1"/>
      <c r="I544" s="1"/>
      <c r="J544" s="1"/>
      <c r="K544" s="1"/>
      <c r="L544" s="1"/>
      <c r="M544" s="1"/>
      <c r="N544" s="1"/>
    </row>
    <row r="545" spans="1:14" ht="12.75" customHeight="1" x14ac:dyDescent="0.2">
      <c r="A545" s="5"/>
      <c r="B545" s="6"/>
      <c r="C545" s="1"/>
      <c r="D545" s="1"/>
      <c r="E545" s="1"/>
      <c r="F545" s="1"/>
      <c r="G545" s="1"/>
      <c r="H545" s="1"/>
      <c r="I545" s="1"/>
      <c r="J545" s="1"/>
      <c r="K545" s="1"/>
      <c r="L545" s="1"/>
      <c r="M545" s="1"/>
      <c r="N545" s="1"/>
    </row>
    <row r="546" spans="1:14" ht="12.75" customHeight="1" x14ac:dyDescent="0.2">
      <c r="A546" s="5"/>
      <c r="B546" s="6"/>
      <c r="C546" s="1"/>
      <c r="D546" s="1"/>
      <c r="E546" s="1"/>
      <c r="F546" s="1"/>
      <c r="G546" s="1"/>
      <c r="H546" s="1"/>
      <c r="I546" s="1"/>
      <c r="J546" s="1"/>
      <c r="K546" s="1"/>
      <c r="L546" s="1"/>
      <c r="M546" s="1"/>
      <c r="N546" s="1"/>
    </row>
    <row r="547" spans="1:14" ht="12.75" customHeight="1" x14ac:dyDescent="0.2">
      <c r="A547" s="5"/>
      <c r="B547" s="6"/>
      <c r="C547" s="1"/>
      <c r="D547" s="1"/>
      <c r="E547" s="1"/>
      <c r="F547" s="1"/>
      <c r="G547" s="1"/>
      <c r="H547" s="1"/>
      <c r="I547" s="1"/>
      <c r="J547" s="1"/>
      <c r="K547" s="1"/>
      <c r="L547" s="1"/>
      <c r="M547" s="1"/>
      <c r="N547" s="1"/>
    </row>
    <row r="548" spans="1:14" ht="12.75" customHeight="1" x14ac:dyDescent="0.2">
      <c r="A548" s="5"/>
      <c r="B548" s="6"/>
      <c r="C548" s="1"/>
      <c r="D548" s="1"/>
      <c r="E548" s="1"/>
      <c r="F548" s="1"/>
      <c r="G548" s="1"/>
      <c r="H548" s="1"/>
      <c r="I548" s="1"/>
      <c r="J548" s="1"/>
      <c r="K548" s="1"/>
      <c r="L548" s="1"/>
      <c r="M548" s="1"/>
      <c r="N548" s="1"/>
    </row>
    <row r="549" spans="1:14" ht="12.75" customHeight="1" x14ac:dyDescent="0.2">
      <c r="A549" s="5"/>
      <c r="B549" s="6"/>
      <c r="C549" s="1"/>
      <c r="D549" s="1"/>
      <c r="E549" s="1"/>
      <c r="F549" s="1"/>
      <c r="G549" s="1"/>
      <c r="H549" s="1"/>
      <c r="I549" s="1"/>
      <c r="J549" s="1"/>
      <c r="K549" s="1"/>
      <c r="L549" s="1"/>
      <c r="M549" s="1"/>
      <c r="N549" s="1"/>
    </row>
    <row r="550" spans="1:14" ht="12.75" customHeight="1" x14ac:dyDescent="0.2">
      <c r="A550" s="5"/>
      <c r="B550" s="6"/>
      <c r="C550" s="1"/>
      <c r="D550" s="1"/>
      <c r="E550" s="1"/>
      <c r="F550" s="1"/>
      <c r="G550" s="1"/>
      <c r="H550" s="1"/>
      <c r="I550" s="1"/>
      <c r="J550" s="1"/>
      <c r="K550" s="1"/>
      <c r="L550" s="1"/>
      <c r="M550" s="1"/>
      <c r="N550" s="1"/>
    </row>
    <row r="551" spans="1:14" ht="12.75" customHeight="1" x14ac:dyDescent="0.2">
      <c r="A551" s="5"/>
      <c r="B551" s="6"/>
      <c r="C551" s="1"/>
      <c r="D551" s="1"/>
      <c r="E551" s="1"/>
      <c r="F551" s="1"/>
      <c r="G551" s="1"/>
      <c r="H551" s="1"/>
      <c r="I551" s="1"/>
      <c r="J551" s="1"/>
      <c r="K551" s="1"/>
      <c r="L551" s="1"/>
      <c r="M551" s="1"/>
      <c r="N551" s="1"/>
    </row>
    <row r="552" spans="1:14" ht="12.75" customHeight="1" x14ac:dyDescent="0.2">
      <c r="A552" s="5"/>
      <c r="B552" s="6"/>
      <c r="C552" s="1"/>
      <c r="D552" s="1"/>
      <c r="E552" s="1"/>
      <c r="F552" s="1"/>
      <c r="G552" s="1"/>
      <c r="H552" s="1"/>
      <c r="I552" s="1"/>
      <c r="J552" s="1"/>
      <c r="K552" s="1"/>
      <c r="L552" s="1"/>
      <c r="M552" s="1"/>
      <c r="N552" s="1"/>
    </row>
    <row r="553" spans="1:14" ht="12.75" customHeight="1" x14ac:dyDescent="0.2">
      <c r="A553" s="5"/>
      <c r="B553" s="6"/>
      <c r="C553" s="1"/>
      <c r="D553" s="1"/>
      <c r="E553" s="1"/>
      <c r="F553" s="1"/>
      <c r="G553" s="1"/>
      <c r="H553" s="1"/>
      <c r="I553" s="1"/>
      <c r="J553" s="1"/>
      <c r="K553" s="1"/>
      <c r="L553" s="1"/>
      <c r="M553" s="1"/>
      <c r="N553" s="1"/>
    </row>
    <row r="554" spans="1:14" ht="12.75" customHeight="1" x14ac:dyDescent="0.2">
      <c r="A554" s="5"/>
      <c r="B554" s="6"/>
      <c r="C554" s="1"/>
      <c r="D554" s="1"/>
      <c r="E554" s="1"/>
      <c r="F554" s="1"/>
      <c r="G554" s="1"/>
      <c r="H554" s="1"/>
      <c r="I554" s="1"/>
      <c r="J554" s="1"/>
      <c r="K554" s="1"/>
      <c r="L554" s="1"/>
      <c r="M554" s="1"/>
      <c r="N554" s="1"/>
    </row>
    <row r="555" spans="1:14" ht="12.75" customHeight="1" x14ac:dyDescent="0.2">
      <c r="A555" s="5"/>
      <c r="B555" s="6"/>
      <c r="C555" s="1"/>
      <c r="D555" s="1"/>
      <c r="E555" s="1"/>
      <c r="F555" s="1"/>
      <c r="G555" s="1"/>
      <c r="H555" s="1"/>
      <c r="I555" s="1"/>
      <c r="J555" s="1"/>
      <c r="K555" s="1"/>
      <c r="L555" s="1"/>
      <c r="M555" s="1"/>
      <c r="N555" s="1"/>
    </row>
    <row r="556" spans="1:14" ht="12.75" customHeight="1" x14ac:dyDescent="0.2">
      <c r="A556" s="5"/>
      <c r="B556" s="6"/>
      <c r="C556" s="1"/>
      <c r="D556" s="1"/>
      <c r="E556" s="1"/>
      <c r="F556" s="1"/>
      <c r="G556" s="1"/>
      <c r="H556" s="1"/>
      <c r="I556" s="1"/>
      <c r="J556" s="1"/>
      <c r="K556" s="1"/>
      <c r="L556" s="1"/>
      <c r="M556" s="1"/>
      <c r="N556" s="1"/>
    </row>
    <row r="557" spans="1:14" ht="12.75" customHeight="1" x14ac:dyDescent="0.2">
      <c r="A557" s="5"/>
      <c r="B557" s="6"/>
      <c r="C557" s="1"/>
      <c r="D557" s="1"/>
      <c r="E557" s="1"/>
      <c r="F557" s="1"/>
      <c r="G557" s="1"/>
      <c r="H557" s="1"/>
      <c r="I557" s="1"/>
      <c r="J557" s="1"/>
      <c r="K557" s="1"/>
      <c r="L557" s="1"/>
      <c r="M557" s="1"/>
      <c r="N557" s="1"/>
    </row>
    <row r="558" spans="1:14" ht="12.75" customHeight="1" x14ac:dyDescent="0.2">
      <c r="A558" s="5"/>
      <c r="B558" s="6"/>
      <c r="C558" s="1"/>
      <c r="D558" s="1"/>
      <c r="E558" s="1"/>
      <c r="F558" s="1"/>
      <c r="G558" s="1"/>
      <c r="H558" s="1"/>
      <c r="I558" s="1"/>
      <c r="J558" s="1"/>
      <c r="K558" s="1"/>
      <c r="L558" s="1"/>
      <c r="M558" s="1"/>
      <c r="N558" s="1"/>
    </row>
    <row r="559" spans="1:14" ht="12.75" customHeight="1" x14ac:dyDescent="0.2">
      <c r="A559" s="5"/>
      <c r="B559" s="6"/>
      <c r="C559" s="1"/>
      <c r="D559" s="1"/>
      <c r="E559" s="1"/>
      <c r="F559" s="1"/>
      <c r="G559" s="1"/>
      <c r="H559" s="1"/>
      <c r="I559" s="1"/>
      <c r="J559" s="1"/>
      <c r="K559" s="1"/>
      <c r="L559" s="1"/>
      <c r="M559" s="1"/>
      <c r="N559" s="1"/>
    </row>
    <row r="560" spans="1:14" ht="12.75" customHeight="1" x14ac:dyDescent="0.2">
      <c r="A560" s="5"/>
      <c r="B560" s="6"/>
      <c r="C560" s="1"/>
      <c r="D560" s="1"/>
      <c r="E560" s="1"/>
      <c r="F560" s="1"/>
      <c r="G560" s="1"/>
      <c r="H560" s="1"/>
      <c r="I560" s="1"/>
      <c r="J560" s="1"/>
      <c r="K560" s="1"/>
      <c r="L560" s="1"/>
      <c r="M560" s="1"/>
      <c r="N560" s="1"/>
    </row>
    <row r="561" spans="1:14" ht="12.75" customHeight="1" x14ac:dyDescent="0.2">
      <c r="A561" s="5"/>
      <c r="B561" s="6"/>
      <c r="C561" s="1"/>
      <c r="D561" s="1"/>
      <c r="E561" s="1"/>
      <c r="F561" s="1"/>
      <c r="G561" s="1"/>
      <c r="H561" s="1"/>
      <c r="I561" s="1"/>
      <c r="J561" s="1"/>
      <c r="K561" s="1"/>
      <c r="L561" s="1"/>
      <c r="M561" s="1"/>
      <c r="N561" s="1"/>
    </row>
    <row r="562" spans="1:14" ht="12.75" customHeight="1" x14ac:dyDescent="0.2">
      <c r="A562" s="5"/>
      <c r="B562" s="6"/>
      <c r="C562" s="1"/>
      <c r="D562" s="1"/>
      <c r="E562" s="1"/>
      <c r="F562" s="1"/>
      <c r="G562" s="1"/>
      <c r="H562" s="1"/>
      <c r="I562" s="1"/>
      <c r="J562" s="1"/>
      <c r="K562" s="1"/>
      <c r="L562" s="1"/>
      <c r="M562" s="1"/>
      <c r="N562" s="1"/>
    </row>
    <row r="563" spans="1:14" ht="12.75" customHeight="1" x14ac:dyDescent="0.2">
      <c r="A563" s="5"/>
      <c r="B563" s="6"/>
      <c r="C563" s="1"/>
      <c r="D563" s="1"/>
      <c r="E563" s="1"/>
      <c r="F563" s="1"/>
      <c r="G563" s="1"/>
      <c r="H563" s="1"/>
      <c r="I563" s="1"/>
      <c r="J563" s="1"/>
      <c r="K563" s="1"/>
      <c r="L563" s="1"/>
      <c r="M563" s="1"/>
      <c r="N563" s="1"/>
    </row>
    <row r="564" spans="1:14" ht="12.75" customHeight="1" x14ac:dyDescent="0.2">
      <c r="A564" s="5"/>
      <c r="B564" s="6"/>
      <c r="C564" s="1"/>
      <c r="D564" s="1"/>
      <c r="E564" s="1"/>
      <c r="F564" s="1"/>
      <c r="G564" s="1"/>
      <c r="H564" s="1"/>
      <c r="I564" s="1"/>
      <c r="J564" s="1"/>
      <c r="K564" s="1"/>
      <c r="L564" s="1"/>
      <c r="M564" s="1"/>
      <c r="N564" s="1"/>
    </row>
    <row r="565" spans="1:14" ht="12.75" customHeight="1" x14ac:dyDescent="0.2">
      <c r="A565" s="5"/>
      <c r="B565" s="6"/>
      <c r="C565" s="1"/>
      <c r="D565" s="1"/>
      <c r="E565" s="1"/>
      <c r="F565" s="1"/>
      <c r="G565" s="1"/>
      <c r="H565" s="1"/>
      <c r="I565" s="1"/>
      <c r="J565" s="1"/>
      <c r="K565" s="1"/>
      <c r="L565" s="1"/>
      <c r="M565" s="1"/>
      <c r="N565" s="1"/>
    </row>
    <row r="566" spans="1:14" ht="12.75" customHeight="1" x14ac:dyDescent="0.2">
      <c r="A566" s="5"/>
      <c r="B566" s="6"/>
      <c r="C566" s="1"/>
      <c r="D566" s="1"/>
      <c r="E566" s="1"/>
      <c r="F566" s="1"/>
      <c r="G566" s="1"/>
      <c r="H566" s="1"/>
      <c r="I566" s="1"/>
      <c r="J566" s="1"/>
      <c r="K566" s="1"/>
      <c r="L566" s="1"/>
      <c r="M566" s="1"/>
      <c r="N566" s="1"/>
    </row>
    <row r="567" spans="1:14" ht="12.75" customHeight="1" x14ac:dyDescent="0.2">
      <c r="A567" s="5"/>
      <c r="B567" s="6"/>
      <c r="C567" s="1"/>
      <c r="D567" s="1"/>
      <c r="E567" s="1"/>
      <c r="F567" s="1"/>
      <c r="G567" s="1"/>
      <c r="H567" s="1"/>
      <c r="I567" s="1"/>
      <c r="J567" s="1"/>
      <c r="K567" s="1"/>
      <c r="L567" s="1"/>
      <c r="M567" s="1"/>
      <c r="N567" s="1"/>
    </row>
    <row r="568" spans="1:14" ht="12.75" customHeight="1" x14ac:dyDescent="0.2">
      <c r="A568" s="5"/>
      <c r="B568" s="6"/>
      <c r="C568" s="1"/>
      <c r="D568" s="1"/>
      <c r="E568" s="1"/>
      <c r="F568" s="1"/>
      <c r="G568" s="1"/>
      <c r="H568" s="1"/>
      <c r="I568" s="1"/>
      <c r="J568" s="1"/>
      <c r="K568" s="1"/>
      <c r="L568" s="1"/>
      <c r="M568" s="1"/>
      <c r="N568" s="1"/>
    </row>
    <row r="569" spans="1:14" ht="12.75" customHeight="1" x14ac:dyDescent="0.2">
      <c r="A569" s="5"/>
      <c r="B569" s="6"/>
      <c r="C569" s="1"/>
      <c r="D569" s="1"/>
      <c r="E569" s="1"/>
      <c r="F569" s="1"/>
      <c r="G569" s="1"/>
      <c r="H569" s="1"/>
      <c r="I569" s="1"/>
      <c r="J569" s="1"/>
      <c r="K569" s="1"/>
      <c r="L569" s="1"/>
      <c r="M569" s="1"/>
      <c r="N569" s="1"/>
    </row>
    <row r="570" spans="1:14" ht="12.75" customHeight="1" x14ac:dyDescent="0.2">
      <c r="A570" s="5"/>
      <c r="B570" s="6"/>
      <c r="C570" s="1"/>
      <c r="D570" s="1"/>
      <c r="E570" s="1"/>
      <c r="F570" s="1"/>
      <c r="G570" s="1"/>
      <c r="H570" s="1"/>
      <c r="I570" s="1"/>
      <c r="J570" s="1"/>
      <c r="K570" s="1"/>
      <c r="L570" s="1"/>
      <c r="M570" s="1"/>
      <c r="N570" s="1"/>
    </row>
    <row r="571" spans="1:14" ht="12.75" customHeight="1" x14ac:dyDescent="0.2">
      <c r="A571" s="5"/>
      <c r="B571" s="6"/>
      <c r="C571" s="1"/>
      <c r="D571" s="1"/>
      <c r="E571" s="1"/>
      <c r="F571" s="1"/>
      <c r="G571" s="1"/>
      <c r="H571" s="1"/>
      <c r="I571" s="1"/>
      <c r="J571" s="1"/>
      <c r="K571" s="1"/>
      <c r="L571" s="1"/>
      <c r="M571" s="1"/>
      <c r="N571" s="1"/>
    </row>
    <row r="572" spans="1:14" ht="12.75" customHeight="1" x14ac:dyDescent="0.2">
      <c r="A572" s="5"/>
      <c r="B572" s="6"/>
      <c r="C572" s="1"/>
      <c r="D572" s="1"/>
      <c r="E572" s="1"/>
      <c r="F572" s="1"/>
      <c r="G572" s="1"/>
      <c r="H572" s="1"/>
      <c r="I572" s="1"/>
      <c r="J572" s="1"/>
      <c r="K572" s="1"/>
      <c r="L572" s="1"/>
      <c r="M572" s="1"/>
      <c r="N572" s="1"/>
    </row>
    <row r="573" spans="1:14" ht="12.75" customHeight="1" x14ac:dyDescent="0.2">
      <c r="A573" s="5"/>
      <c r="B573" s="6"/>
      <c r="C573" s="1"/>
      <c r="D573" s="1"/>
      <c r="E573" s="1"/>
      <c r="F573" s="1"/>
      <c r="G573" s="1"/>
      <c r="H573" s="1"/>
      <c r="I573" s="1"/>
      <c r="J573" s="1"/>
      <c r="K573" s="1"/>
      <c r="L573" s="1"/>
      <c r="M573" s="1"/>
      <c r="N573" s="1"/>
    </row>
    <row r="574" spans="1:14" ht="12.75" customHeight="1" x14ac:dyDescent="0.2">
      <c r="A574" s="5"/>
      <c r="B574" s="6"/>
      <c r="C574" s="1"/>
      <c r="D574" s="1"/>
      <c r="E574" s="1"/>
      <c r="F574" s="1"/>
      <c r="G574" s="1"/>
      <c r="H574" s="1"/>
      <c r="I574" s="1"/>
      <c r="J574" s="1"/>
      <c r="K574" s="1"/>
      <c r="L574" s="1"/>
      <c r="M574" s="1"/>
      <c r="N574" s="1"/>
    </row>
    <row r="575" spans="1:14" ht="12.75" customHeight="1" x14ac:dyDescent="0.2">
      <c r="A575" s="5"/>
      <c r="B575" s="6"/>
      <c r="C575" s="1"/>
      <c r="D575" s="1"/>
      <c r="E575" s="1"/>
      <c r="F575" s="1"/>
      <c r="G575" s="1"/>
      <c r="H575" s="1"/>
      <c r="I575" s="1"/>
      <c r="J575" s="1"/>
      <c r="K575" s="1"/>
      <c r="L575" s="1"/>
      <c r="M575" s="1"/>
      <c r="N575" s="1"/>
    </row>
    <row r="576" spans="1:14" ht="12.75" customHeight="1" x14ac:dyDescent="0.2">
      <c r="A576" s="5"/>
      <c r="B576" s="6"/>
      <c r="C576" s="1"/>
      <c r="D576" s="1"/>
      <c r="E576" s="1"/>
      <c r="F576" s="1"/>
      <c r="G576" s="1"/>
      <c r="H576" s="1"/>
      <c r="I576" s="1"/>
      <c r="J576" s="1"/>
      <c r="K576" s="1"/>
      <c r="L576" s="1"/>
      <c r="M576" s="1"/>
      <c r="N576" s="1"/>
    </row>
    <row r="577" spans="1:14" ht="12.75" customHeight="1" x14ac:dyDescent="0.2">
      <c r="A577" s="5"/>
      <c r="B577" s="6"/>
      <c r="C577" s="1"/>
      <c r="D577" s="1"/>
      <c r="E577" s="1"/>
      <c r="F577" s="1"/>
      <c r="G577" s="1"/>
      <c r="H577" s="1"/>
      <c r="I577" s="1"/>
      <c r="J577" s="1"/>
      <c r="K577" s="1"/>
      <c r="L577" s="1"/>
      <c r="M577" s="1"/>
      <c r="N577" s="1"/>
    </row>
    <row r="578" spans="1:14" ht="12.75" customHeight="1" x14ac:dyDescent="0.2">
      <c r="A578" s="5"/>
      <c r="B578" s="6"/>
      <c r="C578" s="1"/>
      <c r="D578" s="1"/>
      <c r="E578" s="1"/>
      <c r="F578" s="1"/>
      <c r="G578" s="1"/>
      <c r="H578" s="1"/>
      <c r="I578" s="1"/>
      <c r="J578" s="1"/>
      <c r="K578" s="1"/>
      <c r="L578" s="1"/>
      <c r="M578" s="1"/>
      <c r="N578" s="1"/>
    </row>
    <row r="579" spans="1:14" ht="12.75" customHeight="1" x14ac:dyDescent="0.2">
      <c r="A579" s="5"/>
      <c r="B579" s="6"/>
      <c r="C579" s="1"/>
      <c r="D579" s="1"/>
      <c r="E579" s="1"/>
      <c r="F579" s="1"/>
      <c r="G579" s="1"/>
      <c r="H579" s="1"/>
      <c r="I579" s="1"/>
      <c r="J579" s="1"/>
      <c r="K579" s="1"/>
      <c r="L579" s="1"/>
      <c r="M579" s="1"/>
      <c r="N579" s="1"/>
    </row>
    <row r="580" spans="1:14" ht="12.75" customHeight="1" x14ac:dyDescent="0.2">
      <c r="A580" s="5"/>
      <c r="B580" s="6"/>
      <c r="C580" s="1"/>
      <c r="D580" s="1"/>
      <c r="E580" s="1"/>
      <c r="F580" s="1"/>
      <c r="G580" s="1"/>
      <c r="H580" s="1"/>
      <c r="I580" s="1"/>
      <c r="J580" s="1"/>
      <c r="K580" s="1"/>
      <c r="L580" s="1"/>
      <c r="M580" s="1"/>
      <c r="N580" s="1"/>
    </row>
    <row r="581" spans="1:14" ht="12.75" customHeight="1" x14ac:dyDescent="0.2">
      <c r="A581" s="5"/>
      <c r="B581" s="6"/>
      <c r="C581" s="1"/>
      <c r="D581" s="1"/>
      <c r="E581" s="1"/>
      <c r="F581" s="1"/>
      <c r="G581" s="1"/>
      <c r="H581" s="1"/>
      <c r="I581" s="1"/>
      <c r="J581" s="1"/>
      <c r="K581" s="1"/>
      <c r="L581" s="1"/>
      <c r="M581" s="1"/>
      <c r="N581" s="1"/>
    </row>
    <row r="582" spans="1:14" ht="12.75" customHeight="1" x14ac:dyDescent="0.2">
      <c r="A582" s="5"/>
      <c r="B582" s="6"/>
      <c r="C582" s="1"/>
      <c r="D582" s="1"/>
      <c r="E582" s="1"/>
      <c r="F582" s="1"/>
      <c r="G582" s="1"/>
      <c r="H582" s="1"/>
      <c r="I582" s="1"/>
      <c r="J582" s="1"/>
      <c r="K582" s="1"/>
      <c r="L582" s="1"/>
      <c r="M582" s="1"/>
      <c r="N582" s="1"/>
    </row>
    <row r="583" spans="1:14" ht="12.75" customHeight="1" x14ac:dyDescent="0.2">
      <c r="A583" s="5"/>
      <c r="B583" s="6"/>
      <c r="C583" s="1"/>
      <c r="D583" s="1"/>
      <c r="E583" s="1"/>
      <c r="F583" s="1"/>
      <c r="G583" s="1"/>
      <c r="H583" s="1"/>
      <c r="I583" s="1"/>
      <c r="J583" s="1"/>
      <c r="K583" s="1"/>
      <c r="L583" s="1"/>
      <c r="M583" s="1"/>
      <c r="N583" s="1"/>
    </row>
    <row r="584" spans="1:14" ht="12.75" customHeight="1" x14ac:dyDescent="0.2">
      <c r="A584" s="5"/>
      <c r="B584" s="6"/>
      <c r="C584" s="1"/>
      <c r="D584" s="1"/>
      <c r="E584" s="1"/>
      <c r="F584" s="1"/>
      <c r="G584" s="1"/>
      <c r="H584" s="1"/>
      <c r="I584" s="1"/>
      <c r="J584" s="1"/>
      <c r="K584" s="1"/>
      <c r="L584" s="1"/>
      <c r="M584" s="1"/>
      <c r="N584" s="1"/>
    </row>
    <row r="585" spans="1:14" ht="12.75" customHeight="1" x14ac:dyDescent="0.2">
      <c r="A585" s="5"/>
      <c r="B585" s="6"/>
      <c r="C585" s="1"/>
      <c r="D585" s="1"/>
      <c r="E585" s="1"/>
      <c r="F585" s="1"/>
      <c r="G585" s="1"/>
      <c r="H585" s="1"/>
      <c r="I585" s="1"/>
      <c r="J585" s="1"/>
      <c r="K585" s="1"/>
      <c r="L585" s="1"/>
      <c r="M585" s="1"/>
      <c r="N585" s="1"/>
    </row>
    <row r="586" spans="1:14" ht="12.75" customHeight="1" x14ac:dyDescent="0.2">
      <c r="A586" s="5"/>
      <c r="B586" s="6"/>
      <c r="C586" s="1"/>
      <c r="D586" s="1"/>
      <c r="E586" s="1"/>
      <c r="F586" s="1"/>
      <c r="G586" s="1"/>
      <c r="H586" s="1"/>
      <c r="I586" s="1"/>
      <c r="J586" s="1"/>
      <c r="K586" s="1"/>
      <c r="L586" s="1"/>
      <c r="M586" s="1"/>
      <c r="N586" s="1"/>
    </row>
    <row r="587" spans="1:14" ht="12.75" customHeight="1" x14ac:dyDescent="0.2">
      <c r="A587" s="5"/>
      <c r="B587" s="6"/>
      <c r="C587" s="1"/>
      <c r="D587" s="1"/>
      <c r="E587" s="1"/>
      <c r="F587" s="1"/>
      <c r="G587" s="1"/>
      <c r="H587" s="1"/>
      <c r="I587" s="1"/>
      <c r="J587" s="1"/>
      <c r="K587" s="1"/>
      <c r="L587" s="1"/>
      <c r="M587" s="1"/>
      <c r="N587" s="1"/>
    </row>
    <row r="588" spans="1:14" ht="12.75" customHeight="1" x14ac:dyDescent="0.2">
      <c r="A588" s="5"/>
      <c r="B588" s="6"/>
      <c r="C588" s="1"/>
      <c r="D588" s="1"/>
      <c r="E588" s="1"/>
      <c r="F588" s="1"/>
      <c r="G588" s="1"/>
      <c r="H588" s="1"/>
      <c r="I588" s="1"/>
      <c r="J588" s="1"/>
      <c r="K588" s="1"/>
      <c r="L588" s="1"/>
      <c r="M588" s="1"/>
      <c r="N588" s="1"/>
    </row>
    <row r="589" spans="1:14" ht="12.75" customHeight="1" x14ac:dyDescent="0.2">
      <c r="A589" s="5"/>
      <c r="B589" s="6"/>
      <c r="C589" s="1"/>
      <c r="D589" s="1"/>
      <c r="E589" s="1"/>
      <c r="F589" s="1"/>
      <c r="G589" s="1"/>
      <c r="H589" s="1"/>
      <c r="I589" s="1"/>
      <c r="J589" s="1"/>
      <c r="K589" s="1"/>
      <c r="L589" s="1"/>
      <c r="M589" s="1"/>
      <c r="N589" s="1"/>
    </row>
    <row r="590" spans="1:14" ht="12.75" customHeight="1" x14ac:dyDescent="0.2">
      <c r="A590" s="5"/>
      <c r="B590" s="6"/>
      <c r="C590" s="1"/>
      <c r="D590" s="1"/>
      <c r="E590" s="1"/>
      <c r="F590" s="1"/>
      <c r="G590" s="1"/>
      <c r="H590" s="1"/>
      <c r="I590" s="1"/>
      <c r="J590" s="1"/>
      <c r="K590" s="1"/>
      <c r="L590" s="1"/>
      <c r="M590" s="1"/>
      <c r="N590" s="1"/>
    </row>
    <row r="591" spans="1:14" ht="12.75" customHeight="1" x14ac:dyDescent="0.2">
      <c r="A591" s="5"/>
      <c r="B591" s="6"/>
      <c r="C591" s="1"/>
      <c r="D591" s="1"/>
      <c r="E591" s="1"/>
      <c r="F591" s="1"/>
      <c r="G591" s="1"/>
      <c r="H591" s="1"/>
      <c r="I591" s="1"/>
      <c r="J591" s="1"/>
      <c r="K591" s="1"/>
      <c r="L591" s="1"/>
      <c r="M591" s="1"/>
      <c r="N591" s="1"/>
    </row>
    <row r="592" spans="1:14" ht="12.75" customHeight="1" x14ac:dyDescent="0.2">
      <c r="A592" s="5"/>
      <c r="B592" s="6"/>
      <c r="C592" s="1"/>
      <c r="D592" s="1"/>
      <c r="E592" s="1"/>
      <c r="F592" s="1"/>
      <c r="G592" s="1"/>
      <c r="H592" s="1"/>
      <c r="I592" s="1"/>
      <c r="J592" s="1"/>
      <c r="K592" s="1"/>
      <c r="L592" s="1"/>
      <c r="M592" s="1"/>
      <c r="N592" s="1"/>
    </row>
    <row r="593" spans="1:14" ht="12.75" customHeight="1" x14ac:dyDescent="0.2">
      <c r="A593" s="5"/>
      <c r="B593" s="6"/>
      <c r="C593" s="1"/>
      <c r="D593" s="1"/>
      <c r="E593" s="1"/>
      <c r="F593" s="1"/>
      <c r="G593" s="1"/>
      <c r="H593" s="1"/>
      <c r="I593" s="1"/>
      <c r="J593" s="1"/>
      <c r="K593" s="1"/>
      <c r="L593" s="1"/>
      <c r="M593" s="1"/>
      <c r="N593" s="1"/>
    </row>
    <row r="594" spans="1:14" ht="12.75" customHeight="1" x14ac:dyDescent="0.2">
      <c r="A594" s="5"/>
      <c r="B594" s="6"/>
      <c r="C594" s="1"/>
      <c r="D594" s="1"/>
      <c r="E594" s="1"/>
      <c r="F594" s="1"/>
      <c r="G594" s="1"/>
      <c r="H594" s="1"/>
      <c r="I594" s="1"/>
      <c r="J594" s="1"/>
      <c r="K594" s="1"/>
      <c r="L594" s="1"/>
      <c r="M594" s="1"/>
      <c r="N594" s="1"/>
    </row>
    <row r="595" spans="1:14" ht="12.75" customHeight="1" x14ac:dyDescent="0.2">
      <c r="A595" s="5"/>
      <c r="B595" s="6"/>
      <c r="C595" s="1"/>
      <c r="D595" s="1"/>
      <c r="E595" s="1"/>
      <c r="F595" s="1"/>
      <c r="G595" s="1"/>
      <c r="H595" s="1"/>
      <c r="I595" s="1"/>
      <c r="J595" s="1"/>
      <c r="K595" s="1"/>
      <c r="L595" s="1"/>
      <c r="M595" s="1"/>
      <c r="N595" s="1"/>
    </row>
    <row r="596" spans="1:14" ht="12.75" customHeight="1" x14ac:dyDescent="0.2">
      <c r="A596" s="5"/>
      <c r="B596" s="6"/>
      <c r="C596" s="1"/>
      <c r="D596" s="1"/>
      <c r="E596" s="1"/>
      <c r="F596" s="1"/>
      <c r="G596" s="1"/>
      <c r="H596" s="1"/>
      <c r="I596" s="1"/>
      <c r="J596" s="1"/>
      <c r="K596" s="1"/>
      <c r="L596" s="1"/>
      <c r="M596" s="1"/>
      <c r="N596" s="1"/>
    </row>
    <row r="597" spans="1:14" ht="12.75" customHeight="1" x14ac:dyDescent="0.2">
      <c r="A597" s="5"/>
      <c r="B597" s="6"/>
      <c r="C597" s="1"/>
      <c r="D597" s="1"/>
      <c r="E597" s="1"/>
      <c r="F597" s="1"/>
      <c r="G597" s="1"/>
      <c r="H597" s="1"/>
      <c r="I597" s="1"/>
      <c r="J597" s="1"/>
      <c r="K597" s="1"/>
      <c r="L597" s="1"/>
      <c r="M597" s="1"/>
      <c r="N597" s="1"/>
    </row>
    <row r="598" spans="1:14" ht="12.75" customHeight="1" x14ac:dyDescent="0.2">
      <c r="A598" s="5"/>
      <c r="B598" s="6"/>
      <c r="C598" s="1"/>
      <c r="D598" s="1"/>
      <c r="E598" s="1"/>
      <c r="F598" s="1"/>
      <c r="G598" s="1"/>
      <c r="H598" s="1"/>
      <c r="I598" s="1"/>
      <c r="J598" s="1"/>
      <c r="K598" s="1"/>
      <c r="L598" s="1"/>
      <c r="M598" s="1"/>
      <c r="N598" s="1"/>
    </row>
    <row r="599" spans="1:14" ht="12.75" customHeight="1" x14ac:dyDescent="0.2">
      <c r="A599" s="5"/>
      <c r="B599" s="6"/>
      <c r="C599" s="1"/>
      <c r="D599" s="1"/>
      <c r="E599" s="1"/>
      <c r="F599" s="1"/>
      <c r="G599" s="1"/>
      <c r="H599" s="1"/>
      <c r="I599" s="1"/>
      <c r="J599" s="1"/>
      <c r="K599" s="1"/>
      <c r="L599" s="1"/>
      <c r="M599" s="1"/>
      <c r="N599" s="1"/>
    </row>
    <row r="600" spans="1:14" ht="12.75" customHeight="1" x14ac:dyDescent="0.2">
      <c r="A600" s="5"/>
      <c r="B600" s="6"/>
      <c r="C600" s="1"/>
      <c r="D600" s="1"/>
      <c r="E600" s="1"/>
      <c r="F600" s="1"/>
      <c r="G600" s="1"/>
      <c r="H600" s="1"/>
      <c r="I600" s="1"/>
      <c r="J600" s="1"/>
      <c r="K600" s="1"/>
      <c r="L600" s="1"/>
      <c r="M600" s="1"/>
      <c r="N600" s="1"/>
    </row>
    <row r="601" spans="1:14" ht="12.75" customHeight="1" x14ac:dyDescent="0.2">
      <c r="A601" s="5"/>
      <c r="B601" s="6"/>
      <c r="C601" s="1"/>
      <c r="D601" s="1"/>
      <c r="E601" s="1"/>
      <c r="F601" s="1"/>
      <c r="G601" s="1"/>
      <c r="H601" s="1"/>
      <c r="I601" s="1"/>
      <c r="J601" s="1"/>
      <c r="K601" s="1"/>
      <c r="L601" s="1"/>
      <c r="M601" s="1"/>
      <c r="N601" s="1"/>
    </row>
    <row r="602" spans="1:14" ht="12.75" customHeight="1" x14ac:dyDescent="0.2">
      <c r="A602" s="5"/>
      <c r="B602" s="6"/>
      <c r="C602" s="1"/>
      <c r="D602" s="1"/>
      <c r="E602" s="1"/>
      <c r="F602" s="1"/>
      <c r="G602" s="1"/>
      <c r="H602" s="1"/>
      <c r="I602" s="1"/>
      <c r="J602" s="1"/>
      <c r="K602" s="1"/>
      <c r="L602" s="1"/>
      <c r="M602" s="1"/>
      <c r="N602" s="1"/>
    </row>
    <row r="603" spans="1:14" ht="12.75" customHeight="1" x14ac:dyDescent="0.2">
      <c r="A603" s="5"/>
      <c r="B603" s="6"/>
      <c r="C603" s="1"/>
      <c r="D603" s="1"/>
      <c r="E603" s="1"/>
      <c r="F603" s="1"/>
      <c r="G603" s="1"/>
      <c r="H603" s="1"/>
      <c r="I603" s="1"/>
      <c r="J603" s="1"/>
      <c r="K603" s="1"/>
      <c r="L603" s="1"/>
      <c r="M603" s="1"/>
      <c r="N603" s="1"/>
    </row>
    <row r="604" spans="1:14" ht="12.75" customHeight="1" x14ac:dyDescent="0.2">
      <c r="A604" s="5"/>
      <c r="B604" s="6"/>
      <c r="C604" s="1"/>
      <c r="D604" s="1"/>
      <c r="E604" s="1"/>
      <c r="F604" s="1"/>
      <c r="G604" s="1"/>
      <c r="H604" s="1"/>
      <c r="I604" s="1"/>
      <c r="J604" s="1"/>
      <c r="K604" s="1"/>
      <c r="L604" s="1"/>
      <c r="M604" s="1"/>
      <c r="N604" s="1"/>
    </row>
    <row r="605" spans="1:14" ht="12.75" customHeight="1" x14ac:dyDescent="0.2">
      <c r="A605" s="5"/>
      <c r="B605" s="6"/>
      <c r="C605" s="1"/>
      <c r="D605" s="1"/>
      <c r="E605" s="1"/>
      <c r="F605" s="1"/>
      <c r="G605" s="1"/>
      <c r="H605" s="1"/>
      <c r="I605" s="1"/>
      <c r="J605" s="1"/>
      <c r="K605" s="1"/>
      <c r="L605" s="1"/>
      <c r="M605" s="1"/>
      <c r="N605" s="1"/>
    </row>
    <row r="606" spans="1:14" ht="12.75" customHeight="1" x14ac:dyDescent="0.2">
      <c r="A606" s="5"/>
      <c r="B606" s="6"/>
      <c r="C606" s="1"/>
      <c r="D606" s="1"/>
      <c r="E606" s="1"/>
      <c r="F606" s="1"/>
      <c r="G606" s="1"/>
      <c r="H606" s="1"/>
      <c r="I606" s="1"/>
      <c r="J606" s="1"/>
      <c r="K606" s="1"/>
      <c r="L606" s="1"/>
      <c r="M606" s="1"/>
      <c r="N606" s="1"/>
    </row>
    <row r="607" spans="1:14" ht="12.75" customHeight="1" x14ac:dyDescent="0.2">
      <c r="A607" s="5"/>
      <c r="B607" s="6"/>
      <c r="C607" s="1"/>
      <c r="D607" s="1"/>
      <c r="E607" s="1"/>
      <c r="F607" s="1"/>
      <c r="G607" s="1"/>
      <c r="H607" s="1"/>
      <c r="I607" s="1"/>
      <c r="J607" s="1"/>
      <c r="K607" s="1"/>
      <c r="L607" s="1"/>
      <c r="M607" s="1"/>
      <c r="N607" s="1"/>
    </row>
    <row r="608" spans="1:14" ht="12.75" customHeight="1" x14ac:dyDescent="0.2">
      <c r="A608" s="5"/>
      <c r="B608" s="6"/>
      <c r="C608" s="1"/>
      <c r="D608" s="1"/>
      <c r="E608" s="1"/>
      <c r="F608" s="1"/>
      <c r="G608" s="1"/>
      <c r="H608" s="1"/>
      <c r="I608" s="1"/>
      <c r="J608" s="1"/>
      <c r="K608" s="1"/>
      <c r="L608" s="1"/>
      <c r="M608" s="1"/>
      <c r="N608" s="1"/>
    </row>
    <row r="609" spans="1:14" ht="12.75" customHeight="1" x14ac:dyDescent="0.2">
      <c r="A609" s="5"/>
      <c r="B609" s="6"/>
      <c r="C609" s="1"/>
      <c r="D609" s="1"/>
      <c r="E609" s="1"/>
      <c r="F609" s="1"/>
      <c r="G609" s="1"/>
      <c r="H609" s="1"/>
      <c r="I609" s="1"/>
      <c r="J609" s="1"/>
      <c r="K609" s="1"/>
      <c r="L609" s="1"/>
      <c r="M609" s="1"/>
      <c r="N609" s="1"/>
    </row>
    <row r="610" spans="1:14" ht="12.75" customHeight="1" x14ac:dyDescent="0.2">
      <c r="A610" s="5"/>
      <c r="B610" s="6"/>
      <c r="C610" s="1"/>
      <c r="D610" s="1"/>
      <c r="E610" s="1"/>
      <c r="F610" s="1"/>
      <c r="G610" s="1"/>
      <c r="H610" s="1"/>
      <c r="I610" s="1"/>
      <c r="J610" s="1"/>
      <c r="K610" s="1"/>
      <c r="L610" s="1"/>
      <c r="M610" s="1"/>
      <c r="N610" s="1"/>
    </row>
    <row r="611" spans="1:14" ht="12.75" customHeight="1" x14ac:dyDescent="0.2">
      <c r="A611" s="5"/>
      <c r="B611" s="6"/>
      <c r="C611" s="1"/>
      <c r="D611" s="1"/>
      <c r="E611" s="1"/>
      <c r="F611" s="1"/>
      <c r="G611" s="1"/>
      <c r="H611" s="1"/>
      <c r="I611" s="1"/>
      <c r="J611" s="1"/>
      <c r="K611" s="1"/>
      <c r="L611" s="1"/>
      <c r="M611" s="1"/>
      <c r="N611" s="1"/>
    </row>
    <row r="612" spans="1:14" ht="12.75" customHeight="1" x14ac:dyDescent="0.2">
      <c r="A612" s="5"/>
      <c r="B612" s="6"/>
      <c r="C612" s="1"/>
      <c r="D612" s="1"/>
      <c r="E612" s="1"/>
      <c r="F612" s="1"/>
      <c r="G612" s="1"/>
      <c r="H612" s="1"/>
      <c r="I612" s="1"/>
      <c r="J612" s="1"/>
      <c r="K612" s="1"/>
      <c r="L612" s="1"/>
      <c r="M612" s="1"/>
      <c r="N612" s="1"/>
    </row>
    <row r="613" spans="1:14" ht="12.75" customHeight="1" x14ac:dyDescent="0.2">
      <c r="A613" s="5"/>
      <c r="B613" s="6"/>
      <c r="C613" s="1"/>
      <c r="D613" s="1"/>
      <c r="E613" s="1"/>
      <c r="F613" s="1"/>
      <c r="G613" s="1"/>
      <c r="H613" s="1"/>
      <c r="I613" s="1"/>
      <c r="J613" s="1"/>
      <c r="K613" s="1"/>
      <c r="L613" s="1"/>
      <c r="M613" s="1"/>
      <c r="N613" s="1"/>
    </row>
    <row r="614" spans="1:14" ht="12.75" customHeight="1" x14ac:dyDescent="0.2">
      <c r="A614" s="5"/>
      <c r="B614" s="6"/>
      <c r="C614" s="1"/>
      <c r="D614" s="1"/>
      <c r="E614" s="1"/>
      <c r="F614" s="1"/>
      <c r="G614" s="1"/>
      <c r="H614" s="1"/>
      <c r="I614" s="1"/>
      <c r="J614" s="1"/>
      <c r="K614" s="1"/>
      <c r="L614" s="1"/>
      <c r="M614" s="1"/>
      <c r="N614" s="1"/>
    </row>
    <row r="615" spans="1:14" ht="12.75" customHeight="1" x14ac:dyDescent="0.2">
      <c r="A615" s="5"/>
      <c r="B615" s="6"/>
      <c r="C615" s="1"/>
      <c r="D615" s="1"/>
      <c r="E615" s="1"/>
      <c r="F615" s="1"/>
      <c r="G615" s="1"/>
      <c r="H615" s="1"/>
      <c r="I615" s="1"/>
      <c r="J615" s="1"/>
      <c r="K615" s="1"/>
      <c r="L615" s="1"/>
      <c r="M615" s="1"/>
      <c r="N615" s="1"/>
    </row>
    <row r="616" spans="1:14" ht="12.75" customHeight="1" x14ac:dyDescent="0.2">
      <c r="A616" s="5"/>
      <c r="B616" s="6"/>
      <c r="C616" s="1"/>
      <c r="D616" s="1"/>
      <c r="E616" s="1"/>
      <c r="F616" s="1"/>
      <c r="G616" s="1"/>
      <c r="H616" s="1"/>
      <c r="I616" s="1"/>
      <c r="J616" s="1"/>
      <c r="K616" s="1"/>
      <c r="L616" s="1"/>
      <c r="M616" s="1"/>
      <c r="N616" s="1"/>
    </row>
    <row r="617" spans="1:14" ht="12.75" customHeight="1" x14ac:dyDescent="0.2">
      <c r="A617" s="5"/>
      <c r="B617" s="6"/>
      <c r="C617" s="1"/>
      <c r="D617" s="1"/>
      <c r="E617" s="1"/>
      <c r="F617" s="1"/>
      <c r="G617" s="1"/>
      <c r="H617" s="1"/>
      <c r="I617" s="1"/>
      <c r="J617" s="1"/>
      <c r="K617" s="1"/>
      <c r="L617" s="1"/>
      <c r="M617" s="1"/>
      <c r="N617" s="1"/>
    </row>
    <row r="618" spans="1:14" ht="12.75" customHeight="1" x14ac:dyDescent="0.2">
      <c r="A618" s="5"/>
      <c r="B618" s="6"/>
      <c r="C618" s="1"/>
      <c r="D618" s="1"/>
      <c r="E618" s="1"/>
      <c r="F618" s="1"/>
      <c r="G618" s="1"/>
      <c r="H618" s="1"/>
      <c r="I618" s="1"/>
      <c r="J618" s="1"/>
      <c r="K618" s="1"/>
      <c r="L618" s="1"/>
      <c r="M618" s="1"/>
      <c r="N618" s="1"/>
    </row>
    <row r="619" spans="1:14" ht="12.75" customHeight="1" x14ac:dyDescent="0.2">
      <c r="A619" s="5"/>
      <c r="B619" s="6"/>
      <c r="C619" s="1"/>
      <c r="D619" s="1"/>
      <c r="E619" s="1"/>
      <c r="F619" s="1"/>
      <c r="G619" s="1"/>
      <c r="H619" s="1"/>
      <c r="I619" s="1"/>
      <c r="J619" s="1"/>
      <c r="K619" s="1"/>
      <c r="L619" s="1"/>
      <c r="M619" s="1"/>
      <c r="N619" s="1"/>
    </row>
    <row r="620" spans="1:14" ht="12.75" customHeight="1" x14ac:dyDescent="0.2">
      <c r="A620" s="5"/>
      <c r="B620" s="6"/>
      <c r="C620" s="1"/>
      <c r="D620" s="1"/>
      <c r="E620" s="1"/>
      <c r="F620" s="1"/>
      <c r="G620" s="1"/>
      <c r="H620" s="1"/>
      <c r="I620" s="1"/>
      <c r="J620" s="1"/>
      <c r="K620" s="1"/>
      <c r="L620" s="1"/>
      <c r="M620" s="1"/>
      <c r="N620" s="1"/>
    </row>
    <row r="621" spans="1:14" ht="12.75" customHeight="1" x14ac:dyDescent="0.2">
      <c r="A621" s="5"/>
      <c r="B621" s="6"/>
      <c r="C621" s="1"/>
      <c r="D621" s="1"/>
      <c r="E621" s="1"/>
      <c r="F621" s="1"/>
      <c r="G621" s="1"/>
      <c r="H621" s="1"/>
      <c r="I621" s="1"/>
      <c r="J621" s="1"/>
      <c r="K621" s="1"/>
      <c r="L621" s="1"/>
      <c r="M621" s="1"/>
      <c r="N621" s="1"/>
    </row>
    <row r="622" spans="1:14" ht="12.75" customHeight="1" x14ac:dyDescent="0.2">
      <c r="A622" s="5"/>
      <c r="B622" s="6"/>
      <c r="C622" s="1"/>
      <c r="D622" s="1"/>
      <c r="E622" s="1"/>
      <c r="F622" s="1"/>
      <c r="G622" s="1"/>
      <c r="H622" s="1"/>
      <c r="I622" s="1"/>
      <c r="J622" s="1"/>
      <c r="K622" s="1"/>
      <c r="L622" s="1"/>
      <c r="M622" s="1"/>
      <c r="N622" s="1"/>
    </row>
    <row r="623" spans="1:14" ht="12.75" customHeight="1" x14ac:dyDescent="0.2">
      <c r="A623" s="5"/>
      <c r="B623" s="6"/>
      <c r="C623" s="1"/>
      <c r="D623" s="1"/>
      <c r="E623" s="1"/>
      <c r="F623" s="1"/>
      <c r="G623" s="1"/>
      <c r="H623" s="1"/>
      <c r="I623" s="1"/>
      <c r="J623" s="1"/>
      <c r="K623" s="1"/>
      <c r="L623" s="1"/>
      <c r="M623" s="1"/>
      <c r="N623" s="1"/>
    </row>
    <row r="624" spans="1:14" ht="12.75" customHeight="1" x14ac:dyDescent="0.2">
      <c r="A624" s="5"/>
      <c r="B624" s="6"/>
      <c r="C624" s="1"/>
      <c r="D624" s="1"/>
      <c r="E624" s="1"/>
      <c r="F624" s="1"/>
      <c r="G624" s="1"/>
      <c r="H624" s="1"/>
      <c r="I624" s="1"/>
      <c r="J624" s="1"/>
      <c r="K624" s="1"/>
      <c r="L624" s="1"/>
      <c r="M624" s="1"/>
      <c r="N624" s="1"/>
    </row>
    <row r="625" spans="1:14" ht="12.75" customHeight="1" x14ac:dyDescent="0.2">
      <c r="A625" s="5"/>
      <c r="B625" s="6"/>
      <c r="C625" s="1"/>
      <c r="D625" s="1"/>
      <c r="E625" s="1"/>
      <c r="F625" s="1"/>
      <c r="G625" s="1"/>
      <c r="H625" s="1"/>
      <c r="I625" s="1"/>
      <c r="J625" s="1"/>
      <c r="K625" s="1"/>
      <c r="L625" s="1"/>
      <c r="M625" s="1"/>
      <c r="N625" s="1"/>
    </row>
    <row r="626" spans="1:14" ht="12.75" customHeight="1" x14ac:dyDescent="0.2">
      <c r="A626" s="5"/>
      <c r="B626" s="6"/>
      <c r="C626" s="1"/>
      <c r="D626" s="1"/>
      <c r="E626" s="1"/>
      <c r="F626" s="1"/>
      <c r="G626" s="1"/>
      <c r="H626" s="1"/>
      <c r="I626" s="1"/>
      <c r="J626" s="1"/>
      <c r="K626" s="1"/>
      <c r="L626" s="1"/>
      <c r="M626" s="1"/>
      <c r="N626" s="1"/>
    </row>
    <row r="627" spans="1:14" ht="12.75" customHeight="1" x14ac:dyDescent="0.2">
      <c r="A627" s="5"/>
      <c r="B627" s="6"/>
      <c r="C627" s="1"/>
      <c r="D627" s="1"/>
      <c r="E627" s="1"/>
      <c r="F627" s="1"/>
      <c r="G627" s="1"/>
      <c r="H627" s="1"/>
      <c r="I627" s="1"/>
      <c r="J627" s="1"/>
      <c r="K627" s="1"/>
      <c r="L627" s="1"/>
      <c r="M627" s="1"/>
      <c r="N627" s="1"/>
    </row>
    <row r="628" spans="1:14" ht="12.75" customHeight="1" x14ac:dyDescent="0.2">
      <c r="A628" s="5"/>
      <c r="B628" s="6"/>
      <c r="C628" s="1"/>
      <c r="D628" s="1"/>
      <c r="E628" s="1"/>
      <c r="F628" s="1"/>
      <c r="G628" s="1"/>
      <c r="H628" s="1"/>
      <c r="I628" s="1"/>
      <c r="J628" s="1"/>
      <c r="K628" s="1"/>
      <c r="L628" s="1"/>
      <c r="M628" s="1"/>
      <c r="N628" s="1"/>
    </row>
    <row r="629" spans="1:14" ht="12.75" customHeight="1" x14ac:dyDescent="0.2">
      <c r="A629" s="5"/>
      <c r="B629" s="6"/>
      <c r="C629" s="1"/>
      <c r="D629" s="1"/>
      <c r="E629" s="1"/>
      <c r="F629" s="1"/>
      <c r="G629" s="1"/>
      <c r="H629" s="1"/>
      <c r="I629" s="1"/>
      <c r="J629" s="1"/>
      <c r="K629" s="1"/>
      <c r="L629" s="1"/>
      <c r="M629" s="1"/>
      <c r="N629" s="1"/>
    </row>
    <row r="630" spans="1:14" ht="12.75" customHeight="1" x14ac:dyDescent="0.2">
      <c r="A630" s="5"/>
      <c r="B630" s="6"/>
      <c r="C630" s="1"/>
      <c r="D630" s="1"/>
      <c r="E630" s="1"/>
      <c r="F630" s="1"/>
      <c r="G630" s="1"/>
      <c r="H630" s="1"/>
      <c r="I630" s="1"/>
      <c r="J630" s="1"/>
      <c r="K630" s="1"/>
      <c r="L630" s="1"/>
      <c r="M630" s="1"/>
      <c r="N630" s="1"/>
    </row>
    <row r="631" spans="1:14" ht="12.75" customHeight="1" x14ac:dyDescent="0.2">
      <c r="A631" s="5"/>
      <c r="B631" s="6"/>
      <c r="C631" s="1"/>
      <c r="D631" s="1"/>
      <c r="E631" s="1"/>
      <c r="F631" s="1"/>
      <c r="G631" s="1"/>
      <c r="H631" s="1"/>
      <c r="I631" s="1"/>
      <c r="J631" s="1"/>
      <c r="K631" s="1"/>
      <c r="L631" s="1"/>
      <c r="M631" s="1"/>
      <c r="N631" s="1"/>
    </row>
    <row r="632" spans="1:14" ht="12.75" customHeight="1" x14ac:dyDescent="0.2">
      <c r="A632" s="5"/>
      <c r="B632" s="6"/>
      <c r="C632" s="1"/>
      <c r="D632" s="1"/>
      <c r="E632" s="1"/>
      <c r="F632" s="1"/>
      <c r="G632" s="1"/>
      <c r="H632" s="1"/>
      <c r="I632" s="1"/>
      <c r="J632" s="1"/>
      <c r="K632" s="1"/>
      <c r="L632" s="1"/>
      <c r="M632" s="1"/>
      <c r="N632" s="1"/>
    </row>
    <row r="633" spans="1:14" ht="12.75" customHeight="1" x14ac:dyDescent="0.2">
      <c r="A633" s="5"/>
      <c r="B633" s="6"/>
      <c r="C633" s="1"/>
      <c r="D633" s="1"/>
      <c r="E633" s="1"/>
      <c r="F633" s="1"/>
      <c r="G633" s="1"/>
      <c r="H633" s="1"/>
      <c r="I633" s="1"/>
      <c r="J633" s="1"/>
      <c r="K633" s="1"/>
      <c r="L633" s="1"/>
      <c r="M633" s="1"/>
      <c r="N633" s="1"/>
    </row>
    <row r="634" spans="1:14" ht="12.75" customHeight="1" x14ac:dyDescent="0.2">
      <c r="A634" s="5"/>
      <c r="B634" s="6"/>
      <c r="C634" s="1"/>
      <c r="D634" s="1"/>
      <c r="E634" s="1"/>
      <c r="F634" s="1"/>
      <c r="G634" s="1"/>
      <c r="H634" s="1"/>
      <c r="I634" s="1"/>
      <c r="J634" s="1"/>
      <c r="K634" s="1"/>
      <c r="L634" s="1"/>
      <c r="M634" s="1"/>
      <c r="N634" s="1"/>
    </row>
    <row r="635" spans="1:14" ht="12.75" customHeight="1" x14ac:dyDescent="0.2">
      <c r="A635" s="5"/>
      <c r="B635" s="6"/>
      <c r="C635" s="1"/>
      <c r="D635" s="1"/>
      <c r="E635" s="1"/>
      <c r="F635" s="1"/>
      <c r="G635" s="1"/>
      <c r="H635" s="1"/>
      <c r="I635" s="1"/>
      <c r="J635" s="1"/>
      <c r="K635" s="1"/>
      <c r="L635" s="1"/>
      <c r="M635" s="1"/>
      <c r="N635" s="1"/>
    </row>
    <row r="636" spans="1:14" ht="12.75" customHeight="1" x14ac:dyDescent="0.2">
      <c r="A636" s="5"/>
      <c r="B636" s="6"/>
      <c r="C636" s="1"/>
      <c r="D636" s="1"/>
      <c r="E636" s="1"/>
      <c r="F636" s="1"/>
      <c r="G636" s="1"/>
      <c r="H636" s="1"/>
      <c r="I636" s="1"/>
      <c r="J636" s="1"/>
      <c r="K636" s="1"/>
      <c r="L636" s="1"/>
      <c r="M636" s="1"/>
      <c r="N636" s="1"/>
    </row>
    <row r="637" spans="1:14" ht="12.75" customHeight="1" x14ac:dyDescent="0.2">
      <c r="A637" s="5"/>
      <c r="B637" s="6"/>
      <c r="C637" s="1"/>
      <c r="D637" s="1"/>
      <c r="E637" s="1"/>
      <c r="F637" s="1"/>
      <c r="G637" s="1"/>
      <c r="H637" s="1"/>
      <c r="I637" s="1"/>
      <c r="J637" s="1"/>
      <c r="K637" s="1"/>
      <c r="L637" s="1"/>
      <c r="M637" s="1"/>
      <c r="N637" s="1"/>
    </row>
    <row r="638" spans="1:14" ht="12.75" customHeight="1" x14ac:dyDescent="0.2">
      <c r="A638" s="5"/>
      <c r="B638" s="6"/>
      <c r="C638" s="1"/>
      <c r="D638" s="1"/>
      <c r="E638" s="1"/>
      <c r="F638" s="1"/>
      <c r="G638" s="1"/>
      <c r="H638" s="1"/>
      <c r="I638" s="1"/>
      <c r="J638" s="1"/>
      <c r="K638" s="1"/>
      <c r="L638" s="1"/>
      <c r="M638" s="1"/>
      <c r="N638" s="1"/>
    </row>
    <row r="639" spans="1:14" ht="12.75" customHeight="1" x14ac:dyDescent="0.2">
      <c r="A639" s="5"/>
      <c r="B639" s="6"/>
      <c r="C639" s="1"/>
      <c r="D639" s="1"/>
      <c r="E639" s="1"/>
      <c r="F639" s="1"/>
      <c r="G639" s="1"/>
      <c r="H639" s="1"/>
      <c r="I639" s="1"/>
      <c r="J639" s="1"/>
      <c r="K639" s="1"/>
      <c r="L639" s="1"/>
      <c r="M639" s="1"/>
      <c r="N639" s="1"/>
    </row>
    <row r="640" spans="1:14" ht="12.75" customHeight="1" x14ac:dyDescent="0.2">
      <c r="A640" s="5"/>
      <c r="B640" s="6"/>
      <c r="C640" s="1"/>
      <c r="D640" s="1"/>
      <c r="E640" s="1"/>
      <c r="F640" s="1"/>
      <c r="G640" s="1"/>
      <c r="H640" s="1"/>
      <c r="I640" s="1"/>
      <c r="J640" s="1"/>
      <c r="K640" s="1"/>
      <c r="L640" s="1"/>
      <c r="M640" s="1"/>
      <c r="N640" s="1"/>
    </row>
    <row r="641" spans="1:14" ht="12.75" customHeight="1" x14ac:dyDescent="0.2">
      <c r="A641" s="5"/>
      <c r="B641" s="6"/>
      <c r="C641" s="1"/>
      <c r="D641" s="1"/>
      <c r="E641" s="1"/>
      <c r="F641" s="1"/>
      <c r="G641" s="1"/>
      <c r="H641" s="1"/>
      <c r="I641" s="1"/>
      <c r="J641" s="1"/>
      <c r="K641" s="1"/>
      <c r="L641" s="1"/>
      <c r="M641" s="1"/>
      <c r="N641" s="1"/>
    </row>
    <row r="642" spans="1:14" ht="12.75" customHeight="1" x14ac:dyDescent="0.2">
      <c r="A642" s="5"/>
      <c r="B642" s="6"/>
      <c r="C642" s="1"/>
      <c r="D642" s="1"/>
      <c r="E642" s="1"/>
      <c r="F642" s="1"/>
      <c r="G642" s="1"/>
      <c r="H642" s="1"/>
      <c r="I642" s="1"/>
      <c r="J642" s="1"/>
      <c r="K642" s="1"/>
      <c r="L642" s="1"/>
      <c r="M642" s="1"/>
      <c r="N642" s="1"/>
    </row>
    <row r="643" spans="1:14" ht="12.75" customHeight="1" x14ac:dyDescent="0.2">
      <c r="A643" s="5"/>
      <c r="B643" s="6"/>
      <c r="C643" s="1"/>
      <c r="D643" s="1"/>
      <c r="E643" s="1"/>
      <c r="F643" s="1"/>
      <c r="G643" s="1"/>
      <c r="H643" s="1"/>
      <c r="I643" s="1"/>
      <c r="J643" s="1"/>
      <c r="K643" s="1"/>
      <c r="L643" s="1"/>
      <c r="M643" s="1"/>
      <c r="N643" s="1"/>
    </row>
    <row r="644" spans="1:14" ht="12.75" customHeight="1" x14ac:dyDescent="0.2">
      <c r="A644" s="5"/>
      <c r="B644" s="6"/>
      <c r="C644" s="1"/>
      <c r="D644" s="1"/>
      <c r="E644" s="1"/>
      <c r="F644" s="1"/>
      <c r="G644" s="1"/>
      <c r="H644" s="1"/>
      <c r="I644" s="1"/>
      <c r="J644" s="1"/>
      <c r="K644" s="1"/>
      <c r="L644" s="1"/>
      <c r="M644" s="1"/>
      <c r="N644" s="1"/>
    </row>
    <row r="645" spans="1:14" ht="12.75" customHeight="1" x14ac:dyDescent="0.2">
      <c r="A645" s="5"/>
      <c r="B645" s="6"/>
      <c r="C645" s="1"/>
      <c r="D645" s="1"/>
      <c r="E645" s="1"/>
      <c r="F645" s="1"/>
      <c r="G645" s="1"/>
      <c r="H645" s="1"/>
      <c r="I645" s="1"/>
      <c r="J645" s="1"/>
      <c r="K645" s="1"/>
      <c r="L645" s="1"/>
      <c r="M645" s="1"/>
      <c r="N645" s="1"/>
    </row>
    <row r="646" spans="1:14" ht="12.75" customHeight="1" x14ac:dyDescent="0.2">
      <c r="A646" s="5"/>
      <c r="B646" s="6"/>
      <c r="C646" s="1"/>
      <c r="D646" s="1"/>
      <c r="E646" s="1"/>
      <c r="F646" s="1"/>
      <c r="G646" s="1"/>
      <c r="H646" s="1"/>
      <c r="I646" s="1"/>
      <c r="J646" s="1"/>
      <c r="K646" s="1"/>
      <c r="L646" s="1"/>
      <c r="M646" s="1"/>
      <c r="N646" s="1"/>
    </row>
    <row r="647" spans="1:14" ht="12.75" customHeight="1" x14ac:dyDescent="0.2">
      <c r="A647" s="5"/>
      <c r="B647" s="6"/>
      <c r="C647" s="1"/>
      <c r="D647" s="1"/>
      <c r="E647" s="1"/>
      <c r="F647" s="1"/>
      <c r="G647" s="1"/>
      <c r="H647" s="1"/>
      <c r="I647" s="1"/>
      <c r="J647" s="1"/>
      <c r="K647" s="1"/>
      <c r="L647" s="1"/>
      <c r="M647" s="1"/>
      <c r="N647" s="1"/>
    </row>
    <row r="648" spans="1:14" ht="12.75" customHeight="1" x14ac:dyDescent="0.2">
      <c r="A648" s="5"/>
      <c r="B648" s="6"/>
      <c r="C648" s="1"/>
      <c r="D648" s="1"/>
      <c r="E648" s="1"/>
      <c r="F648" s="1"/>
      <c r="G648" s="1"/>
      <c r="H648" s="1"/>
      <c r="I648" s="1"/>
      <c r="J648" s="1"/>
      <c r="K648" s="1"/>
      <c r="L648" s="1"/>
      <c r="M648" s="1"/>
      <c r="N648" s="1"/>
    </row>
    <row r="649" spans="1:14" ht="12.75" customHeight="1" x14ac:dyDescent="0.2">
      <c r="A649" s="5"/>
      <c r="B649" s="6"/>
      <c r="C649" s="1"/>
      <c r="D649" s="1"/>
      <c r="E649" s="1"/>
      <c r="F649" s="1"/>
      <c r="G649" s="1"/>
      <c r="H649" s="1"/>
      <c r="I649" s="1"/>
      <c r="J649" s="1"/>
      <c r="K649" s="1"/>
      <c r="L649" s="1"/>
      <c r="M649" s="1"/>
      <c r="N649" s="1"/>
    </row>
    <row r="650" spans="1:14" ht="12.75" customHeight="1" x14ac:dyDescent="0.2">
      <c r="A650" s="5"/>
      <c r="B650" s="6"/>
      <c r="C650" s="1"/>
      <c r="D650" s="1"/>
      <c r="E650" s="1"/>
      <c r="F650" s="1"/>
      <c r="G650" s="1"/>
      <c r="H650" s="1"/>
      <c r="I650" s="1"/>
      <c r="J650" s="1"/>
      <c r="K650" s="1"/>
      <c r="L650" s="1"/>
      <c r="M650" s="1"/>
      <c r="N650" s="1"/>
    </row>
    <row r="651" spans="1:14" ht="12.75" customHeight="1" x14ac:dyDescent="0.2">
      <c r="A651" s="5"/>
      <c r="B651" s="6"/>
      <c r="C651" s="1"/>
      <c r="D651" s="1"/>
      <c r="E651" s="1"/>
      <c r="F651" s="1"/>
      <c r="G651" s="1"/>
      <c r="H651" s="1"/>
      <c r="I651" s="1"/>
      <c r="J651" s="1"/>
      <c r="K651" s="1"/>
      <c r="L651" s="1"/>
      <c r="M651" s="1"/>
      <c r="N651" s="1"/>
    </row>
    <row r="652" spans="1:14" ht="12.75" customHeight="1" x14ac:dyDescent="0.2">
      <c r="A652" s="5"/>
      <c r="B652" s="6"/>
      <c r="C652" s="1"/>
      <c r="D652" s="1"/>
      <c r="E652" s="1"/>
      <c r="F652" s="1"/>
      <c r="G652" s="1"/>
      <c r="H652" s="1"/>
      <c r="I652" s="1"/>
      <c r="J652" s="1"/>
      <c r="K652" s="1"/>
      <c r="L652" s="1"/>
      <c r="M652" s="1"/>
      <c r="N652" s="1"/>
    </row>
    <row r="653" spans="1:14" ht="12.75" customHeight="1" x14ac:dyDescent="0.2">
      <c r="A653" s="5"/>
      <c r="B653" s="6"/>
      <c r="C653" s="1"/>
      <c r="D653" s="1"/>
      <c r="E653" s="1"/>
      <c r="F653" s="1"/>
      <c r="G653" s="1"/>
      <c r="H653" s="1"/>
      <c r="I653" s="1"/>
      <c r="J653" s="1"/>
      <c r="K653" s="1"/>
      <c r="L653" s="1"/>
      <c r="M653" s="1"/>
      <c r="N653" s="1"/>
    </row>
    <row r="654" spans="1:14" ht="12.75" customHeight="1" x14ac:dyDescent="0.2">
      <c r="A654" s="5"/>
      <c r="B654" s="6"/>
      <c r="C654" s="1"/>
      <c r="D654" s="1"/>
      <c r="E654" s="1"/>
      <c r="F654" s="1"/>
      <c r="G654" s="1"/>
      <c r="H654" s="1"/>
      <c r="I654" s="1"/>
      <c r="J654" s="1"/>
      <c r="K654" s="1"/>
      <c r="L654" s="1"/>
      <c r="M654" s="1"/>
      <c r="N654" s="1"/>
    </row>
    <row r="655" spans="1:14" ht="12.75" customHeight="1" x14ac:dyDescent="0.2">
      <c r="A655" s="5"/>
      <c r="B655" s="6"/>
      <c r="C655" s="1"/>
      <c r="D655" s="1"/>
      <c r="E655" s="1"/>
      <c r="F655" s="1"/>
      <c r="G655" s="1"/>
      <c r="H655" s="1"/>
      <c r="I655" s="1"/>
      <c r="J655" s="1"/>
      <c r="K655" s="1"/>
      <c r="L655" s="1"/>
      <c r="M655" s="1"/>
      <c r="N655" s="1"/>
    </row>
    <row r="656" spans="1:14" ht="12.75" customHeight="1" x14ac:dyDescent="0.2">
      <c r="A656" s="5"/>
      <c r="B656" s="6"/>
      <c r="C656" s="1"/>
      <c r="D656" s="1"/>
      <c r="E656" s="1"/>
      <c r="F656" s="1"/>
      <c r="G656" s="1"/>
      <c r="H656" s="1"/>
      <c r="I656" s="1"/>
      <c r="J656" s="1"/>
      <c r="K656" s="1"/>
      <c r="L656" s="1"/>
      <c r="M656" s="1"/>
      <c r="N656" s="1"/>
    </row>
    <row r="657" spans="1:14" ht="12.75" customHeight="1" x14ac:dyDescent="0.2">
      <c r="A657" s="5"/>
      <c r="B657" s="6"/>
      <c r="C657" s="1"/>
      <c r="D657" s="1"/>
      <c r="E657" s="1"/>
      <c r="F657" s="1"/>
      <c r="G657" s="1"/>
      <c r="H657" s="1"/>
      <c r="I657" s="1"/>
      <c r="J657" s="1"/>
      <c r="K657" s="1"/>
      <c r="L657" s="1"/>
      <c r="M657" s="1"/>
      <c r="N657" s="1"/>
    </row>
    <row r="658" spans="1:14" ht="12.75" customHeight="1" x14ac:dyDescent="0.2">
      <c r="A658" s="5"/>
      <c r="B658" s="6"/>
      <c r="C658" s="1"/>
      <c r="D658" s="1"/>
      <c r="E658" s="1"/>
      <c r="F658" s="1"/>
      <c r="G658" s="1"/>
      <c r="H658" s="1"/>
      <c r="I658" s="1"/>
      <c r="J658" s="1"/>
      <c r="K658" s="1"/>
      <c r="L658" s="1"/>
      <c r="M658" s="1"/>
      <c r="N658" s="1"/>
    </row>
    <row r="659" spans="1:14" ht="12.75" customHeight="1" x14ac:dyDescent="0.2">
      <c r="A659" s="5"/>
      <c r="B659" s="6"/>
      <c r="C659" s="1"/>
      <c r="D659" s="1"/>
      <c r="E659" s="1"/>
      <c r="F659" s="1"/>
      <c r="G659" s="1"/>
      <c r="H659" s="1"/>
      <c r="I659" s="1"/>
      <c r="J659" s="1"/>
      <c r="K659" s="1"/>
      <c r="L659" s="1"/>
      <c r="M659" s="1"/>
      <c r="N659" s="1"/>
    </row>
    <row r="660" spans="1:14" ht="12.75" customHeight="1" x14ac:dyDescent="0.2">
      <c r="A660" s="5"/>
      <c r="B660" s="6"/>
      <c r="C660" s="1"/>
      <c r="D660" s="1"/>
      <c r="E660" s="1"/>
      <c r="F660" s="1"/>
      <c r="G660" s="1"/>
      <c r="H660" s="1"/>
      <c r="I660" s="1"/>
      <c r="J660" s="1"/>
      <c r="K660" s="1"/>
      <c r="L660" s="1"/>
      <c r="M660" s="1"/>
      <c r="N660" s="1"/>
    </row>
    <row r="661" spans="1:14" ht="12.75" customHeight="1" x14ac:dyDescent="0.2">
      <c r="A661" s="5"/>
      <c r="B661" s="6"/>
      <c r="C661" s="1"/>
      <c r="D661" s="1"/>
      <c r="E661" s="1"/>
      <c r="F661" s="1"/>
      <c r="G661" s="1"/>
      <c r="H661" s="1"/>
      <c r="I661" s="1"/>
      <c r="J661" s="1"/>
      <c r="K661" s="1"/>
      <c r="L661" s="1"/>
      <c r="M661" s="1"/>
      <c r="N661" s="1"/>
    </row>
    <row r="662" spans="1:14" ht="12.75" customHeight="1" x14ac:dyDescent="0.2">
      <c r="A662" s="5"/>
      <c r="B662" s="6"/>
      <c r="C662" s="1"/>
      <c r="D662" s="1"/>
      <c r="E662" s="1"/>
      <c r="F662" s="1"/>
      <c r="G662" s="1"/>
      <c r="H662" s="1"/>
      <c r="I662" s="1"/>
      <c r="J662" s="1"/>
      <c r="K662" s="1"/>
      <c r="L662" s="1"/>
      <c r="M662" s="1"/>
      <c r="N662" s="1"/>
    </row>
    <row r="663" spans="1:14" ht="12.75" customHeight="1" x14ac:dyDescent="0.2">
      <c r="A663" s="5"/>
      <c r="B663" s="6"/>
      <c r="C663" s="1"/>
      <c r="D663" s="1"/>
      <c r="E663" s="1"/>
      <c r="F663" s="1"/>
      <c r="G663" s="1"/>
      <c r="H663" s="1"/>
      <c r="I663" s="1"/>
      <c r="J663" s="1"/>
      <c r="K663" s="1"/>
      <c r="L663" s="1"/>
      <c r="M663" s="1"/>
      <c r="N663" s="1"/>
    </row>
    <row r="664" spans="1:14" ht="12.75" customHeight="1" x14ac:dyDescent="0.2">
      <c r="A664" s="5"/>
      <c r="B664" s="6"/>
      <c r="C664" s="1"/>
      <c r="D664" s="1"/>
      <c r="E664" s="1"/>
      <c r="F664" s="1"/>
      <c r="G664" s="1"/>
      <c r="H664" s="1"/>
      <c r="I664" s="1"/>
      <c r="J664" s="1"/>
      <c r="K664" s="1"/>
      <c r="L664" s="1"/>
      <c r="M664" s="1"/>
      <c r="N664" s="1"/>
    </row>
    <row r="665" spans="1:14" ht="12.75" customHeight="1" x14ac:dyDescent="0.2">
      <c r="A665" s="5"/>
      <c r="B665" s="6"/>
      <c r="C665" s="1"/>
      <c r="D665" s="1"/>
      <c r="E665" s="1"/>
      <c r="F665" s="1"/>
      <c r="G665" s="1"/>
      <c r="H665" s="1"/>
      <c r="I665" s="1"/>
      <c r="J665" s="1"/>
      <c r="K665" s="1"/>
      <c r="L665" s="1"/>
      <c r="M665" s="1"/>
      <c r="N665" s="1"/>
    </row>
    <row r="666" spans="1:14" ht="12.75" customHeight="1" x14ac:dyDescent="0.2">
      <c r="A666" s="5"/>
      <c r="B666" s="6"/>
      <c r="C666" s="1"/>
      <c r="D666" s="1"/>
      <c r="E666" s="1"/>
      <c r="F666" s="1"/>
      <c r="G666" s="1"/>
      <c r="H666" s="1"/>
      <c r="I666" s="1"/>
      <c r="J666" s="1"/>
      <c r="K666" s="1"/>
      <c r="L666" s="1"/>
      <c r="M666" s="1"/>
      <c r="N666" s="1"/>
    </row>
    <row r="667" spans="1:14" ht="12.75" customHeight="1" x14ac:dyDescent="0.2">
      <c r="A667" s="5"/>
      <c r="B667" s="6"/>
      <c r="C667" s="1"/>
      <c r="D667" s="1"/>
      <c r="E667" s="1"/>
      <c r="F667" s="1"/>
      <c r="G667" s="1"/>
      <c r="H667" s="1"/>
      <c r="I667" s="1"/>
      <c r="J667" s="1"/>
      <c r="K667" s="1"/>
      <c r="L667" s="1"/>
      <c r="M667" s="1"/>
      <c r="N667" s="1"/>
    </row>
    <row r="668" spans="1:14" ht="12.75" customHeight="1" x14ac:dyDescent="0.2">
      <c r="A668" s="5"/>
      <c r="B668" s="6"/>
      <c r="C668" s="1"/>
      <c r="D668" s="1"/>
      <c r="E668" s="1"/>
      <c r="F668" s="1"/>
      <c r="G668" s="1"/>
      <c r="H668" s="1"/>
      <c r="I668" s="1"/>
      <c r="J668" s="1"/>
      <c r="K668" s="1"/>
      <c r="L668" s="1"/>
      <c r="M668" s="1"/>
      <c r="N668" s="1"/>
    </row>
    <row r="669" spans="1:14" ht="12.75" customHeight="1" x14ac:dyDescent="0.2">
      <c r="A669" s="5"/>
      <c r="B669" s="6"/>
      <c r="C669" s="1"/>
      <c r="D669" s="1"/>
      <c r="E669" s="1"/>
      <c r="F669" s="1"/>
      <c r="G669" s="1"/>
      <c r="H669" s="1"/>
      <c r="I669" s="1"/>
      <c r="J669" s="1"/>
      <c r="K669" s="1"/>
      <c r="L669" s="1"/>
      <c r="M669" s="1"/>
      <c r="N669" s="1"/>
    </row>
    <row r="670" spans="1:14" ht="12.75" customHeight="1" x14ac:dyDescent="0.2">
      <c r="A670" s="5"/>
      <c r="B670" s="6"/>
      <c r="C670" s="1"/>
      <c r="D670" s="1"/>
      <c r="E670" s="1"/>
      <c r="F670" s="1"/>
      <c r="G670" s="1"/>
      <c r="H670" s="1"/>
      <c r="I670" s="1"/>
      <c r="J670" s="1"/>
      <c r="K670" s="1"/>
      <c r="L670" s="1"/>
      <c r="M670" s="1"/>
      <c r="N670" s="1"/>
    </row>
    <row r="671" spans="1:14" ht="12.75" customHeight="1" x14ac:dyDescent="0.2">
      <c r="A671" s="5"/>
      <c r="B671" s="6"/>
      <c r="C671" s="1"/>
      <c r="D671" s="1"/>
      <c r="E671" s="1"/>
      <c r="F671" s="1"/>
      <c r="G671" s="1"/>
      <c r="H671" s="1"/>
      <c r="I671" s="1"/>
      <c r="J671" s="1"/>
      <c r="K671" s="1"/>
      <c r="L671" s="1"/>
      <c r="M671" s="1"/>
      <c r="N671" s="1"/>
    </row>
    <row r="672" spans="1:14" ht="12.75" customHeight="1" x14ac:dyDescent="0.2">
      <c r="A672" s="5"/>
      <c r="B672" s="6"/>
      <c r="C672" s="1"/>
      <c r="D672" s="1"/>
      <c r="E672" s="1"/>
      <c r="F672" s="1"/>
      <c r="G672" s="1"/>
      <c r="H672" s="1"/>
      <c r="I672" s="1"/>
      <c r="J672" s="1"/>
      <c r="K672" s="1"/>
      <c r="L672" s="1"/>
      <c r="M672" s="1"/>
      <c r="N672" s="1"/>
    </row>
    <row r="673" spans="1:14" ht="12.75" customHeight="1" x14ac:dyDescent="0.2">
      <c r="A673" s="5"/>
      <c r="B673" s="6"/>
      <c r="C673" s="1"/>
      <c r="D673" s="1"/>
      <c r="E673" s="1"/>
      <c r="F673" s="1"/>
      <c r="G673" s="1"/>
      <c r="H673" s="1"/>
      <c r="I673" s="1"/>
      <c r="J673" s="1"/>
      <c r="K673" s="1"/>
      <c r="L673" s="1"/>
      <c r="M673" s="1"/>
      <c r="N673" s="1"/>
    </row>
    <row r="674" spans="1:14" ht="12.75" customHeight="1" x14ac:dyDescent="0.2">
      <c r="A674" s="5"/>
      <c r="B674" s="6"/>
      <c r="C674" s="1"/>
      <c r="D674" s="1"/>
      <c r="E674" s="1"/>
      <c r="F674" s="1"/>
      <c r="G674" s="1"/>
      <c r="H674" s="1"/>
      <c r="I674" s="1"/>
      <c r="J674" s="1"/>
      <c r="K674" s="1"/>
      <c r="L674" s="1"/>
      <c r="M674" s="1"/>
      <c r="N674" s="1"/>
    </row>
    <row r="675" spans="1:14" ht="12.75" customHeight="1" x14ac:dyDescent="0.2">
      <c r="A675" s="5"/>
      <c r="B675" s="6"/>
      <c r="C675" s="1"/>
      <c r="D675" s="1"/>
      <c r="E675" s="1"/>
      <c r="F675" s="1"/>
      <c r="G675" s="1"/>
      <c r="H675" s="1"/>
      <c r="I675" s="1"/>
      <c r="J675" s="1"/>
      <c r="K675" s="1"/>
      <c r="L675" s="1"/>
      <c r="M675" s="1"/>
      <c r="N675" s="1"/>
    </row>
    <row r="676" spans="1:14" ht="12.75" customHeight="1" x14ac:dyDescent="0.2">
      <c r="A676" s="5"/>
      <c r="B676" s="6"/>
      <c r="C676" s="1"/>
      <c r="D676" s="1"/>
      <c r="E676" s="1"/>
      <c r="F676" s="1"/>
      <c r="G676" s="1"/>
      <c r="H676" s="1"/>
      <c r="I676" s="1"/>
      <c r="J676" s="1"/>
      <c r="K676" s="1"/>
      <c r="L676" s="1"/>
      <c r="M676" s="1"/>
      <c r="N676" s="1"/>
    </row>
    <row r="677" spans="1:14" ht="12.75" customHeight="1" x14ac:dyDescent="0.2">
      <c r="A677" s="5"/>
      <c r="B677" s="6"/>
      <c r="C677" s="1"/>
      <c r="D677" s="1"/>
      <c r="E677" s="1"/>
      <c r="F677" s="1"/>
      <c r="G677" s="1"/>
      <c r="H677" s="1"/>
      <c r="I677" s="1"/>
      <c r="J677" s="1"/>
      <c r="K677" s="1"/>
      <c r="L677" s="1"/>
      <c r="M677" s="1"/>
      <c r="N677" s="1"/>
    </row>
    <row r="678" spans="1:14" ht="12.75" customHeight="1" x14ac:dyDescent="0.2">
      <c r="A678" s="5"/>
      <c r="B678" s="6"/>
      <c r="C678" s="1"/>
      <c r="D678" s="1"/>
      <c r="E678" s="1"/>
      <c r="F678" s="1"/>
      <c r="G678" s="1"/>
      <c r="H678" s="1"/>
      <c r="I678" s="1"/>
      <c r="J678" s="1"/>
      <c r="K678" s="1"/>
      <c r="L678" s="1"/>
      <c r="M678" s="1"/>
      <c r="N678" s="1"/>
    </row>
    <row r="679" spans="1:14" ht="12.75" customHeight="1" x14ac:dyDescent="0.2">
      <c r="A679" s="5"/>
      <c r="B679" s="6"/>
      <c r="C679" s="1"/>
      <c r="D679" s="1"/>
      <c r="E679" s="1"/>
      <c r="F679" s="1"/>
      <c r="G679" s="1"/>
      <c r="H679" s="1"/>
      <c r="I679" s="1"/>
      <c r="J679" s="1"/>
      <c r="K679" s="1"/>
      <c r="L679" s="1"/>
      <c r="M679" s="1"/>
      <c r="N679" s="1"/>
    </row>
    <row r="680" spans="1:14" ht="12.75" customHeight="1" x14ac:dyDescent="0.2">
      <c r="A680" s="5"/>
      <c r="B680" s="6"/>
      <c r="C680" s="1"/>
      <c r="D680" s="1"/>
      <c r="E680" s="1"/>
      <c r="F680" s="1"/>
      <c r="G680" s="1"/>
      <c r="H680" s="1"/>
      <c r="I680" s="1"/>
      <c r="J680" s="1"/>
      <c r="K680" s="1"/>
      <c r="L680" s="1"/>
      <c r="M680" s="1"/>
      <c r="N680" s="1"/>
    </row>
    <row r="681" spans="1:14" ht="12.75" customHeight="1" x14ac:dyDescent="0.2">
      <c r="A681" s="5"/>
      <c r="B681" s="6"/>
      <c r="C681" s="1"/>
      <c r="D681" s="1"/>
      <c r="E681" s="1"/>
      <c r="F681" s="1"/>
      <c r="G681" s="1"/>
      <c r="H681" s="1"/>
      <c r="I681" s="1"/>
      <c r="J681" s="1"/>
      <c r="K681" s="1"/>
      <c r="L681" s="1"/>
      <c r="M681" s="1"/>
      <c r="N681" s="1"/>
    </row>
    <row r="682" spans="1:14" ht="12.75" customHeight="1" x14ac:dyDescent="0.2">
      <c r="A682" s="5"/>
      <c r="B682" s="6"/>
      <c r="C682" s="1"/>
      <c r="D682" s="1"/>
      <c r="E682" s="1"/>
      <c r="F682" s="1"/>
      <c r="G682" s="1"/>
      <c r="H682" s="1"/>
      <c r="I682" s="1"/>
      <c r="J682" s="1"/>
      <c r="K682" s="1"/>
      <c r="L682" s="1"/>
      <c r="M682" s="1"/>
      <c r="N682" s="1"/>
    </row>
    <row r="683" spans="1:14" ht="12.75" customHeight="1" x14ac:dyDescent="0.2">
      <c r="A683" s="5"/>
      <c r="B683" s="6"/>
      <c r="C683" s="1"/>
      <c r="D683" s="1"/>
      <c r="E683" s="1"/>
      <c r="F683" s="1"/>
      <c r="G683" s="1"/>
      <c r="H683" s="1"/>
      <c r="I683" s="1"/>
      <c r="J683" s="1"/>
      <c r="K683" s="1"/>
      <c r="L683" s="1"/>
      <c r="M683" s="1"/>
      <c r="N683" s="1"/>
    </row>
    <row r="684" spans="1:14" ht="12.75" customHeight="1" x14ac:dyDescent="0.2">
      <c r="A684" s="5"/>
      <c r="B684" s="6"/>
      <c r="C684" s="1"/>
      <c r="D684" s="1"/>
      <c r="E684" s="1"/>
      <c r="F684" s="1"/>
      <c r="G684" s="1"/>
      <c r="H684" s="1"/>
      <c r="I684" s="1"/>
      <c r="J684" s="1"/>
      <c r="K684" s="1"/>
      <c r="L684" s="1"/>
      <c r="M684" s="1"/>
      <c r="N684" s="1"/>
    </row>
    <row r="685" spans="1:14" ht="12.75" customHeight="1" x14ac:dyDescent="0.2">
      <c r="A685" s="5"/>
      <c r="B685" s="6"/>
      <c r="C685" s="1"/>
      <c r="D685" s="1"/>
      <c r="E685" s="1"/>
      <c r="F685" s="1"/>
      <c r="G685" s="1"/>
      <c r="H685" s="1"/>
      <c r="I685" s="1"/>
      <c r="J685" s="1"/>
      <c r="K685" s="1"/>
      <c r="L685" s="1"/>
      <c r="M685" s="1"/>
      <c r="N685" s="1"/>
    </row>
    <row r="686" spans="1:14" ht="12.75" customHeight="1" x14ac:dyDescent="0.2">
      <c r="A686" s="5"/>
      <c r="B686" s="6"/>
      <c r="C686" s="1"/>
      <c r="D686" s="1"/>
      <c r="E686" s="1"/>
      <c r="F686" s="1"/>
      <c r="G686" s="1"/>
      <c r="H686" s="1"/>
      <c r="I686" s="1"/>
      <c r="J686" s="1"/>
      <c r="K686" s="1"/>
      <c r="L686" s="1"/>
      <c r="M686" s="1"/>
      <c r="N686" s="1"/>
    </row>
    <row r="687" spans="1:14" ht="12.75" customHeight="1" x14ac:dyDescent="0.2">
      <c r="A687" s="5"/>
      <c r="B687" s="6"/>
      <c r="C687" s="1"/>
      <c r="D687" s="1"/>
      <c r="E687" s="1"/>
      <c r="F687" s="1"/>
      <c r="G687" s="1"/>
      <c r="H687" s="1"/>
      <c r="I687" s="1"/>
      <c r="J687" s="1"/>
      <c r="K687" s="1"/>
      <c r="L687" s="1"/>
      <c r="M687" s="1"/>
      <c r="N687" s="1"/>
    </row>
    <row r="688" spans="1:14" ht="12.75" customHeight="1" x14ac:dyDescent="0.2">
      <c r="A688" s="5"/>
      <c r="B688" s="6"/>
      <c r="C688" s="1"/>
      <c r="D688" s="1"/>
      <c r="E688" s="1"/>
      <c r="F688" s="1"/>
      <c r="G688" s="1"/>
      <c r="H688" s="1"/>
      <c r="I688" s="1"/>
      <c r="J688" s="1"/>
      <c r="K688" s="1"/>
      <c r="L688" s="1"/>
      <c r="M688" s="1"/>
      <c r="N688" s="1"/>
    </row>
    <row r="689" spans="1:14" ht="12.75" customHeight="1" x14ac:dyDescent="0.2">
      <c r="A689" s="5"/>
      <c r="B689" s="6"/>
      <c r="C689" s="1"/>
      <c r="D689" s="1"/>
      <c r="E689" s="1"/>
      <c r="F689" s="1"/>
      <c r="G689" s="1"/>
      <c r="H689" s="1"/>
      <c r="I689" s="1"/>
      <c r="J689" s="1"/>
      <c r="K689" s="1"/>
      <c r="L689" s="1"/>
      <c r="M689" s="1"/>
      <c r="N689" s="1"/>
    </row>
    <row r="690" spans="1:14" ht="12.75" customHeight="1" x14ac:dyDescent="0.2">
      <c r="A690" s="5"/>
      <c r="B690" s="6"/>
      <c r="C690" s="1"/>
      <c r="D690" s="1"/>
      <c r="E690" s="1"/>
      <c r="F690" s="1"/>
      <c r="G690" s="1"/>
      <c r="H690" s="1"/>
      <c r="I690" s="1"/>
      <c r="J690" s="1"/>
      <c r="K690" s="1"/>
      <c r="L690" s="1"/>
      <c r="M690" s="1"/>
      <c r="N690" s="1"/>
    </row>
    <row r="691" spans="1:14" ht="12.75" customHeight="1" x14ac:dyDescent="0.2">
      <c r="A691" s="5"/>
      <c r="B691" s="6"/>
      <c r="C691" s="1"/>
      <c r="D691" s="1"/>
      <c r="E691" s="1"/>
      <c r="F691" s="1"/>
      <c r="G691" s="1"/>
      <c r="H691" s="1"/>
      <c r="I691" s="1"/>
      <c r="J691" s="1"/>
      <c r="K691" s="1"/>
      <c r="L691" s="1"/>
      <c r="M691" s="1"/>
      <c r="N691" s="1"/>
    </row>
    <row r="692" spans="1:14" ht="12.75" customHeight="1" x14ac:dyDescent="0.2">
      <c r="A692" s="5"/>
      <c r="B692" s="6"/>
      <c r="C692" s="1"/>
      <c r="D692" s="1"/>
      <c r="E692" s="1"/>
      <c r="F692" s="1"/>
      <c r="G692" s="1"/>
      <c r="H692" s="1"/>
      <c r="I692" s="1"/>
      <c r="J692" s="1"/>
      <c r="K692" s="1"/>
      <c r="L692" s="1"/>
      <c r="M692" s="1"/>
      <c r="N692" s="1"/>
    </row>
    <row r="693" spans="1:14" ht="12.75" customHeight="1" x14ac:dyDescent="0.2">
      <c r="A693" s="5"/>
      <c r="B693" s="6"/>
      <c r="C693" s="1"/>
      <c r="D693" s="1"/>
      <c r="E693" s="1"/>
      <c r="F693" s="1"/>
      <c r="G693" s="1"/>
      <c r="H693" s="1"/>
      <c r="I693" s="1"/>
      <c r="J693" s="1"/>
      <c r="K693" s="1"/>
      <c r="L693" s="1"/>
      <c r="M693" s="1"/>
      <c r="N693" s="1"/>
    </row>
    <row r="694" spans="1:14" ht="12.75" customHeight="1" x14ac:dyDescent="0.2">
      <c r="A694" s="5"/>
      <c r="B694" s="6"/>
      <c r="C694" s="1"/>
      <c r="D694" s="1"/>
      <c r="E694" s="1"/>
      <c r="F694" s="1"/>
      <c r="G694" s="1"/>
      <c r="H694" s="1"/>
      <c r="I694" s="1"/>
      <c r="J694" s="1"/>
      <c r="K694" s="1"/>
      <c r="L694" s="1"/>
      <c r="M694" s="1"/>
      <c r="N694" s="1"/>
    </row>
    <row r="695" spans="1:14" ht="12.75" customHeight="1" x14ac:dyDescent="0.2">
      <c r="A695" s="5"/>
      <c r="B695" s="6"/>
      <c r="C695" s="1"/>
      <c r="D695" s="1"/>
      <c r="E695" s="1"/>
      <c r="F695" s="1"/>
      <c r="G695" s="1"/>
      <c r="H695" s="1"/>
      <c r="I695" s="1"/>
      <c r="J695" s="1"/>
      <c r="K695" s="1"/>
      <c r="L695" s="1"/>
      <c r="M695" s="1"/>
      <c r="N695" s="1"/>
    </row>
    <row r="696" spans="1:14" ht="12.75" customHeight="1" x14ac:dyDescent="0.2">
      <c r="A696" s="5"/>
      <c r="B696" s="6"/>
      <c r="C696" s="1"/>
      <c r="D696" s="1"/>
      <c r="E696" s="1"/>
      <c r="F696" s="1"/>
      <c r="G696" s="1"/>
      <c r="H696" s="1"/>
      <c r="I696" s="1"/>
      <c r="J696" s="1"/>
      <c r="K696" s="1"/>
      <c r="L696" s="1"/>
      <c r="M696" s="1"/>
      <c r="N696" s="1"/>
    </row>
    <row r="697" spans="1:14" ht="12.75" customHeight="1" x14ac:dyDescent="0.2">
      <c r="A697" s="5"/>
      <c r="B697" s="6"/>
      <c r="C697" s="1"/>
      <c r="D697" s="1"/>
      <c r="E697" s="1"/>
      <c r="F697" s="1"/>
      <c r="G697" s="1"/>
      <c r="H697" s="1"/>
      <c r="I697" s="1"/>
      <c r="J697" s="1"/>
      <c r="K697" s="1"/>
      <c r="L697" s="1"/>
      <c r="M697" s="1"/>
      <c r="N697" s="1"/>
    </row>
    <row r="698" spans="1:14" ht="12.75" customHeight="1" x14ac:dyDescent="0.2">
      <c r="A698" s="5"/>
      <c r="B698" s="6"/>
      <c r="C698" s="1"/>
      <c r="D698" s="1"/>
      <c r="E698" s="1"/>
      <c r="F698" s="1"/>
      <c r="G698" s="1"/>
      <c r="H698" s="1"/>
      <c r="I698" s="1"/>
      <c r="J698" s="1"/>
      <c r="K698" s="1"/>
      <c r="L698" s="1"/>
      <c r="M698" s="1"/>
      <c r="N698" s="1"/>
    </row>
    <row r="699" spans="1:14" ht="12.75" customHeight="1" x14ac:dyDescent="0.2">
      <c r="A699" s="5"/>
      <c r="B699" s="6"/>
      <c r="C699" s="1"/>
      <c r="D699" s="1"/>
      <c r="E699" s="1"/>
      <c r="F699" s="1"/>
      <c r="G699" s="1"/>
      <c r="H699" s="1"/>
      <c r="I699" s="1"/>
      <c r="J699" s="1"/>
      <c r="K699" s="1"/>
      <c r="L699" s="1"/>
      <c r="M699" s="1"/>
      <c r="N699" s="1"/>
    </row>
    <row r="700" spans="1:14" ht="12.75" customHeight="1" x14ac:dyDescent="0.2">
      <c r="A700" s="5"/>
      <c r="B700" s="6"/>
      <c r="C700" s="1"/>
      <c r="D700" s="1"/>
      <c r="E700" s="1"/>
      <c r="F700" s="1"/>
      <c r="G700" s="1"/>
      <c r="H700" s="1"/>
      <c r="I700" s="1"/>
      <c r="J700" s="1"/>
      <c r="K700" s="1"/>
      <c r="L700" s="1"/>
      <c r="M700" s="1"/>
      <c r="N700" s="1"/>
    </row>
    <row r="701" spans="1:14" ht="12.75" customHeight="1" x14ac:dyDescent="0.2">
      <c r="A701" s="5"/>
      <c r="B701" s="6"/>
      <c r="C701" s="1"/>
      <c r="D701" s="1"/>
      <c r="E701" s="1"/>
      <c r="F701" s="1"/>
      <c r="G701" s="1"/>
      <c r="H701" s="1"/>
      <c r="I701" s="1"/>
      <c r="J701" s="1"/>
      <c r="K701" s="1"/>
      <c r="L701" s="1"/>
      <c r="M701" s="1"/>
      <c r="N701" s="1"/>
    </row>
    <row r="702" spans="1:14" ht="12.75" customHeight="1" x14ac:dyDescent="0.2">
      <c r="A702" s="5"/>
      <c r="B702" s="6"/>
      <c r="C702" s="1"/>
      <c r="D702" s="1"/>
      <c r="E702" s="1"/>
      <c r="F702" s="1"/>
      <c r="G702" s="1"/>
      <c r="H702" s="1"/>
      <c r="I702" s="1"/>
      <c r="J702" s="1"/>
      <c r="K702" s="1"/>
      <c r="L702" s="1"/>
      <c r="M702" s="1"/>
      <c r="N702" s="1"/>
    </row>
    <row r="703" spans="1:14" ht="12.75" customHeight="1" x14ac:dyDescent="0.2">
      <c r="A703" s="5"/>
      <c r="B703" s="6"/>
      <c r="C703" s="1"/>
      <c r="D703" s="1"/>
      <c r="E703" s="1"/>
      <c r="F703" s="1"/>
      <c r="G703" s="1"/>
      <c r="H703" s="1"/>
      <c r="I703" s="1"/>
      <c r="J703" s="1"/>
      <c r="K703" s="1"/>
      <c r="L703" s="1"/>
      <c r="M703" s="1"/>
      <c r="N703" s="1"/>
    </row>
    <row r="704" spans="1:14" ht="12.75" customHeight="1" x14ac:dyDescent="0.2">
      <c r="A704" s="5"/>
      <c r="B704" s="6"/>
      <c r="C704" s="1"/>
      <c r="D704" s="1"/>
      <c r="E704" s="1"/>
      <c r="F704" s="1"/>
      <c r="G704" s="1"/>
      <c r="H704" s="1"/>
      <c r="I704" s="1"/>
      <c r="J704" s="1"/>
      <c r="K704" s="1"/>
      <c r="L704" s="1"/>
      <c r="M704" s="1"/>
      <c r="N704" s="1"/>
    </row>
    <row r="705" spans="1:14" ht="12.75" customHeight="1" x14ac:dyDescent="0.2">
      <c r="A705" s="5"/>
      <c r="B705" s="6"/>
      <c r="C705" s="1"/>
      <c r="D705" s="1"/>
      <c r="E705" s="1"/>
      <c r="F705" s="1"/>
      <c r="G705" s="1"/>
      <c r="H705" s="1"/>
      <c r="I705" s="1"/>
      <c r="J705" s="1"/>
      <c r="K705" s="1"/>
      <c r="L705" s="1"/>
      <c r="M705" s="1"/>
      <c r="N705" s="1"/>
    </row>
    <row r="706" spans="1:14" ht="12.75" customHeight="1" x14ac:dyDescent="0.2">
      <c r="A706" s="5"/>
      <c r="B706" s="6"/>
      <c r="C706" s="1"/>
      <c r="D706" s="1"/>
      <c r="E706" s="1"/>
      <c r="F706" s="1"/>
      <c r="G706" s="1"/>
      <c r="H706" s="1"/>
      <c r="I706" s="1"/>
      <c r="J706" s="1"/>
      <c r="K706" s="1"/>
      <c r="L706" s="1"/>
      <c r="M706" s="1"/>
      <c r="N706" s="1"/>
    </row>
    <row r="707" spans="1:14" ht="12.75" customHeight="1" x14ac:dyDescent="0.2">
      <c r="A707" s="5"/>
      <c r="B707" s="6"/>
      <c r="C707" s="1"/>
      <c r="D707" s="1"/>
      <c r="E707" s="1"/>
      <c r="F707" s="1"/>
      <c r="G707" s="1"/>
      <c r="H707" s="1"/>
      <c r="I707" s="1"/>
      <c r="J707" s="1"/>
      <c r="K707" s="1"/>
      <c r="L707" s="1"/>
      <c r="M707" s="1"/>
      <c r="N707" s="1"/>
    </row>
    <row r="708" spans="1:14" ht="12.75" customHeight="1" x14ac:dyDescent="0.2">
      <c r="A708" s="5"/>
      <c r="B708" s="6"/>
      <c r="C708" s="1"/>
      <c r="D708" s="1"/>
      <c r="E708" s="1"/>
      <c r="F708" s="1"/>
      <c r="G708" s="1"/>
      <c r="H708" s="1"/>
      <c r="I708" s="1"/>
      <c r="J708" s="1"/>
      <c r="K708" s="1"/>
      <c r="L708" s="1"/>
      <c r="M708" s="1"/>
      <c r="N708" s="1"/>
    </row>
    <row r="709" spans="1:14" ht="12.75" customHeight="1" x14ac:dyDescent="0.2">
      <c r="A709" s="5"/>
      <c r="B709" s="6"/>
      <c r="C709" s="1"/>
      <c r="D709" s="1"/>
      <c r="E709" s="1"/>
      <c r="F709" s="1"/>
      <c r="G709" s="1"/>
      <c r="H709" s="1"/>
      <c r="I709" s="1"/>
      <c r="J709" s="1"/>
      <c r="K709" s="1"/>
      <c r="L709" s="1"/>
      <c r="M709" s="1"/>
      <c r="N709" s="1"/>
    </row>
    <row r="710" spans="1:14" ht="12.75" customHeight="1" x14ac:dyDescent="0.2">
      <c r="A710" s="5"/>
      <c r="B710" s="6"/>
      <c r="C710" s="1"/>
      <c r="D710" s="1"/>
      <c r="E710" s="1"/>
      <c r="F710" s="1"/>
      <c r="G710" s="1"/>
      <c r="H710" s="1"/>
      <c r="I710" s="1"/>
      <c r="J710" s="1"/>
      <c r="K710" s="1"/>
      <c r="L710" s="1"/>
      <c r="M710" s="1"/>
      <c r="N710" s="1"/>
    </row>
    <row r="711" spans="1:14" ht="12.75" customHeight="1" x14ac:dyDescent="0.2">
      <c r="A711" s="5"/>
      <c r="B711" s="6"/>
      <c r="C711" s="1"/>
      <c r="D711" s="1"/>
      <c r="E711" s="1"/>
      <c r="F711" s="1"/>
      <c r="G711" s="1"/>
      <c r="H711" s="1"/>
      <c r="I711" s="1"/>
      <c r="J711" s="1"/>
      <c r="K711" s="1"/>
      <c r="L711" s="1"/>
      <c r="M711" s="1"/>
      <c r="N711" s="1"/>
    </row>
    <row r="712" spans="1:14" ht="12.75" customHeight="1" x14ac:dyDescent="0.2">
      <c r="A712" s="5"/>
      <c r="B712" s="6"/>
      <c r="C712" s="1"/>
      <c r="D712" s="1"/>
      <c r="E712" s="1"/>
      <c r="F712" s="1"/>
      <c r="G712" s="1"/>
      <c r="H712" s="1"/>
      <c r="I712" s="1"/>
      <c r="J712" s="1"/>
      <c r="K712" s="1"/>
      <c r="L712" s="1"/>
      <c r="M712" s="1"/>
      <c r="N712" s="1"/>
    </row>
    <row r="713" spans="1:14" ht="12.75" customHeight="1" x14ac:dyDescent="0.2">
      <c r="A713" s="5"/>
      <c r="B713" s="6"/>
      <c r="C713" s="1"/>
      <c r="D713" s="1"/>
      <c r="E713" s="1"/>
      <c r="F713" s="1"/>
      <c r="G713" s="1"/>
      <c r="H713" s="1"/>
      <c r="I713" s="1"/>
      <c r="J713" s="1"/>
      <c r="K713" s="1"/>
      <c r="L713" s="1"/>
      <c r="M713" s="1"/>
      <c r="N713" s="1"/>
    </row>
    <row r="714" spans="1:14" ht="12.75" customHeight="1" x14ac:dyDescent="0.2">
      <c r="A714" s="5"/>
      <c r="B714" s="6"/>
      <c r="C714" s="1"/>
      <c r="D714" s="1"/>
      <c r="E714" s="1"/>
      <c r="F714" s="1"/>
      <c r="G714" s="1"/>
      <c r="H714" s="1"/>
      <c r="I714" s="1"/>
      <c r="J714" s="1"/>
      <c r="K714" s="1"/>
      <c r="L714" s="1"/>
      <c r="M714" s="1"/>
      <c r="N714" s="1"/>
    </row>
    <row r="715" spans="1:14" ht="12.75" customHeight="1" x14ac:dyDescent="0.2">
      <c r="A715" s="5"/>
      <c r="B715" s="6"/>
      <c r="C715" s="1"/>
      <c r="D715" s="1"/>
      <c r="E715" s="1"/>
      <c r="F715" s="1"/>
      <c r="G715" s="1"/>
      <c r="H715" s="1"/>
      <c r="I715" s="1"/>
      <c r="J715" s="1"/>
      <c r="K715" s="1"/>
      <c r="L715" s="1"/>
      <c r="M715" s="1"/>
      <c r="N715" s="1"/>
    </row>
    <row r="716" spans="1:14" ht="12.75" customHeight="1" x14ac:dyDescent="0.2">
      <c r="A716" s="5"/>
      <c r="B716" s="6"/>
      <c r="C716" s="1"/>
      <c r="D716" s="1"/>
      <c r="E716" s="1"/>
      <c r="F716" s="1"/>
      <c r="G716" s="1"/>
      <c r="H716" s="1"/>
      <c r="I716" s="1"/>
      <c r="J716" s="1"/>
      <c r="K716" s="1"/>
      <c r="L716" s="1"/>
      <c r="M716" s="1"/>
      <c r="N716" s="1"/>
    </row>
    <row r="717" spans="1:14" ht="12.75" customHeight="1" x14ac:dyDescent="0.2">
      <c r="A717" s="5"/>
      <c r="B717" s="6"/>
      <c r="C717" s="1"/>
      <c r="D717" s="1"/>
      <c r="E717" s="1"/>
      <c r="F717" s="1"/>
      <c r="G717" s="1"/>
      <c r="H717" s="1"/>
      <c r="I717" s="1"/>
      <c r="J717" s="1"/>
      <c r="K717" s="1"/>
      <c r="L717" s="1"/>
      <c r="M717" s="1"/>
      <c r="N717" s="1"/>
    </row>
    <row r="718" spans="1:14" ht="12.75" customHeight="1" x14ac:dyDescent="0.2">
      <c r="A718" s="5"/>
      <c r="B718" s="6"/>
      <c r="C718" s="1"/>
      <c r="D718" s="1"/>
      <c r="E718" s="1"/>
      <c r="F718" s="1"/>
      <c r="G718" s="1"/>
      <c r="H718" s="1"/>
      <c r="I718" s="1"/>
      <c r="J718" s="1"/>
      <c r="K718" s="1"/>
      <c r="L718" s="1"/>
      <c r="M718" s="1"/>
      <c r="N718" s="1"/>
    </row>
    <row r="719" spans="1:14" ht="12.75" customHeight="1" x14ac:dyDescent="0.2">
      <c r="A719" s="5"/>
      <c r="B719" s="6"/>
      <c r="C719" s="1"/>
      <c r="D719" s="1"/>
      <c r="E719" s="1"/>
      <c r="F719" s="1"/>
      <c r="G719" s="1"/>
      <c r="H719" s="1"/>
      <c r="I719" s="1"/>
      <c r="J719" s="1"/>
      <c r="K719" s="1"/>
      <c r="L719" s="1"/>
      <c r="M719" s="1"/>
      <c r="N719" s="1"/>
    </row>
    <row r="720" spans="1:14" ht="12.75" customHeight="1" x14ac:dyDescent="0.2">
      <c r="A720" s="5"/>
      <c r="B720" s="6"/>
      <c r="C720" s="1"/>
      <c r="D720" s="1"/>
      <c r="E720" s="1"/>
      <c r="F720" s="1"/>
      <c r="G720" s="1"/>
      <c r="H720" s="1"/>
      <c r="I720" s="1"/>
      <c r="J720" s="1"/>
      <c r="K720" s="1"/>
      <c r="L720" s="1"/>
      <c r="M720" s="1"/>
      <c r="N720" s="1"/>
    </row>
    <row r="721" spans="1:14" ht="12.75" customHeight="1" x14ac:dyDescent="0.2">
      <c r="A721" s="5"/>
      <c r="B721" s="6"/>
      <c r="C721" s="1"/>
      <c r="D721" s="1"/>
      <c r="E721" s="1"/>
      <c r="F721" s="1"/>
      <c r="G721" s="1"/>
      <c r="H721" s="1"/>
      <c r="I721" s="1"/>
      <c r="J721" s="1"/>
      <c r="K721" s="1"/>
      <c r="L721" s="1"/>
      <c r="M721" s="1"/>
      <c r="N721" s="1"/>
    </row>
    <row r="722" spans="1:14" ht="12.75" customHeight="1" x14ac:dyDescent="0.2">
      <c r="A722" s="5"/>
      <c r="B722" s="6"/>
      <c r="C722" s="1"/>
      <c r="D722" s="1"/>
      <c r="E722" s="1"/>
      <c r="F722" s="1"/>
      <c r="G722" s="1"/>
      <c r="H722" s="1"/>
      <c r="I722" s="1"/>
      <c r="J722" s="1"/>
      <c r="K722" s="1"/>
      <c r="L722" s="1"/>
      <c r="M722" s="1"/>
      <c r="N722" s="1"/>
    </row>
    <row r="723" spans="1:14" ht="12.75" customHeight="1" x14ac:dyDescent="0.2">
      <c r="A723" s="5"/>
      <c r="B723" s="6"/>
      <c r="C723" s="1"/>
      <c r="D723" s="1"/>
      <c r="E723" s="1"/>
      <c r="F723" s="1"/>
      <c r="G723" s="1"/>
      <c r="H723" s="1"/>
      <c r="I723" s="1"/>
      <c r="J723" s="1"/>
      <c r="K723" s="1"/>
      <c r="L723" s="1"/>
      <c r="M723" s="1"/>
      <c r="N723" s="1"/>
    </row>
    <row r="724" spans="1:14" ht="12.75" customHeight="1" x14ac:dyDescent="0.2">
      <c r="A724" s="5"/>
      <c r="B724" s="6"/>
      <c r="C724" s="1"/>
      <c r="D724" s="1"/>
      <c r="E724" s="1"/>
      <c r="F724" s="1"/>
      <c r="G724" s="1"/>
      <c r="H724" s="1"/>
      <c r="I724" s="1"/>
      <c r="J724" s="1"/>
      <c r="K724" s="1"/>
      <c r="L724" s="1"/>
      <c r="M724" s="1"/>
      <c r="N724" s="1"/>
    </row>
    <row r="725" spans="1:14" ht="12.75" customHeight="1" x14ac:dyDescent="0.2">
      <c r="A725" s="5"/>
      <c r="B725" s="6"/>
      <c r="C725" s="1"/>
      <c r="D725" s="1"/>
      <c r="E725" s="1"/>
      <c r="F725" s="1"/>
      <c r="G725" s="1"/>
      <c r="H725" s="1"/>
      <c r="I725" s="1"/>
      <c r="J725" s="1"/>
      <c r="K725" s="1"/>
      <c r="L725" s="1"/>
      <c r="M725" s="1"/>
      <c r="N725" s="1"/>
    </row>
    <row r="726" spans="1:14" ht="12.75" customHeight="1" x14ac:dyDescent="0.2">
      <c r="A726" s="5"/>
      <c r="B726" s="6"/>
      <c r="C726" s="1"/>
      <c r="D726" s="1"/>
      <c r="E726" s="1"/>
      <c r="F726" s="1"/>
      <c r="G726" s="1"/>
      <c r="H726" s="1"/>
      <c r="I726" s="1"/>
      <c r="J726" s="1"/>
      <c r="K726" s="1"/>
      <c r="L726" s="1"/>
      <c r="M726" s="1"/>
      <c r="N726" s="1"/>
    </row>
    <row r="727" spans="1:14" ht="12.75" customHeight="1" x14ac:dyDescent="0.2">
      <c r="A727" s="5"/>
      <c r="B727" s="6"/>
      <c r="C727" s="1"/>
      <c r="D727" s="1"/>
      <c r="E727" s="1"/>
      <c r="F727" s="1"/>
      <c r="G727" s="1"/>
      <c r="H727" s="1"/>
      <c r="I727" s="1"/>
      <c r="J727" s="1"/>
      <c r="K727" s="1"/>
      <c r="L727" s="1"/>
      <c r="M727" s="1"/>
      <c r="N727" s="1"/>
    </row>
    <row r="728" spans="1:14" ht="12.75" customHeight="1" x14ac:dyDescent="0.2">
      <c r="A728" s="5"/>
      <c r="B728" s="6"/>
      <c r="C728" s="1"/>
      <c r="D728" s="1"/>
      <c r="E728" s="1"/>
      <c r="F728" s="1"/>
      <c r="G728" s="1"/>
      <c r="H728" s="1"/>
      <c r="I728" s="1"/>
      <c r="J728" s="1"/>
      <c r="K728" s="1"/>
      <c r="L728" s="1"/>
      <c r="M728" s="1"/>
      <c r="N728" s="1"/>
    </row>
    <row r="729" spans="1:14" ht="12.75" customHeight="1" x14ac:dyDescent="0.2">
      <c r="A729" s="5"/>
      <c r="B729" s="6"/>
      <c r="C729" s="1"/>
      <c r="D729" s="1"/>
      <c r="E729" s="1"/>
      <c r="F729" s="1"/>
      <c r="G729" s="1"/>
      <c r="H729" s="1"/>
      <c r="I729" s="1"/>
      <c r="J729" s="1"/>
      <c r="K729" s="1"/>
      <c r="L729" s="1"/>
      <c r="M729" s="1"/>
      <c r="N729" s="1"/>
    </row>
    <row r="730" spans="1:14" ht="12.75" customHeight="1" x14ac:dyDescent="0.2">
      <c r="A730" s="5"/>
      <c r="B730" s="6"/>
      <c r="C730" s="1"/>
      <c r="D730" s="1"/>
      <c r="E730" s="1"/>
      <c r="F730" s="1"/>
      <c r="G730" s="1"/>
      <c r="H730" s="1"/>
      <c r="I730" s="1"/>
      <c r="J730" s="1"/>
      <c r="K730" s="1"/>
      <c r="L730" s="1"/>
      <c r="M730" s="1"/>
      <c r="N730" s="1"/>
    </row>
    <row r="731" spans="1:14" ht="12.75" customHeight="1" x14ac:dyDescent="0.2">
      <c r="A731" s="5"/>
      <c r="B731" s="6"/>
      <c r="C731" s="1"/>
      <c r="D731" s="1"/>
      <c r="E731" s="1"/>
      <c r="F731" s="1"/>
      <c r="G731" s="1"/>
      <c r="H731" s="1"/>
      <c r="I731" s="1"/>
      <c r="J731" s="1"/>
      <c r="K731" s="1"/>
      <c r="L731" s="1"/>
      <c r="M731" s="1"/>
      <c r="N731" s="1"/>
    </row>
    <row r="732" spans="1:14" ht="12.75" customHeight="1" x14ac:dyDescent="0.2">
      <c r="A732" s="5"/>
      <c r="B732" s="6"/>
      <c r="C732" s="1"/>
      <c r="D732" s="1"/>
      <c r="E732" s="1"/>
      <c r="F732" s="1"/>
      <c r="G732" s="1"/>
      <c r="H732" s="1"/>
      <c r="I732" s="1"/>
      <c r="J732" s="1"/>
      <c r="K732" s="1"/>
      <c r="L732" s="1"/>
      <c r="M732" s="1"/>
      <c r="N732" s="1"/>
    </row>
    <row r="733" spans="1:14" ht="12.75" customHeight="1" x14ac:dyDescent="0.2">
      <c r="A733" s="5"/>
      <c r="B733" s="6"/>
      <c r="C733" s="1"/>
      <c r="D733" s="1"/>
      <c r="E733" s="1"/>
      <c r="F733" s="1"/>
      <c r="G733" s="1"/>
      <c r="H733" s="1"/>
      <c r="I733" s="1"/>
      <c r="J733" s="1"/>
      <c r="K733" s="1"/>
      <c r="L733" s="1"/>
      <c r="M733" s="1"/>
      <c r="N733" s="1"/>
    </row>
    <row r="734" spans="1:14" ht="12.75" customHeight="1" x14ac:dyDescent="0.2">
      <c r="A734" s="5"/>
      <c r="B734" s="6"/>
      <c r="C734" s="1"/>
      <c r="D734" s="1"/>
      <c r="E734" s="1"/>
      <c r="F734" s="1"/>
      <c r="G734" s="1"/>
      <c r="H734" s="1"/>
      <c r="I734" s="1"/>
      <c r="J734" s="1"/>
      <c r="K734" s="1"/>
      <c r="L734" s="1"/>
      <c r="M734" s="1"/>
      <c r="N734" s="1"/>
    </row>
    <row r="735" spans="1:14" ht="12.75" customHeight="1" x14ac:dyDescent="0.2">
      <c r="A735" s="5"/>
      <c r="B735" s="6"/>
      <c r="C735" s="1"/>
      <c r="D735" s="1"/>
      <c r="E735" s="1"/>
      <c r="F735" s="1"/>
      <c r="G735" s="1"/>
      <c r="H735" s="1"/>
      <c r="I735" s="1"/>
      <c r="J735" s="1"/>
      <c r="K735" s="1"/>
      <c r="L735" s="1"/>
      <c r="M735" s="1"/>
      <c r="N735" s="1"/>
    </row>
    <row r="736" spans="1:14" ht="12.75" customHeight="1" x14ac:dyDescent="0.2">
      <c r="A736" s="5"/>
      <c r="B736" s="6"/>
      <c r="C736" s="1"/>
      <c r="D736" s="1"/>
      <c r="E736" s="1"/>
      <c r="F736" s="1"/>
      <c r="G736" s="1"/>
      <c r="H736" s="1"/>
      <c r="I736" s="1"/>
      <c r="J736" s="1"/>
      <c r="K736" s="1"/>
      <c r="L736" s="1"/>
      <c r="M736" s="1"/>
      <c r="N736" s="1"/>
    </row>
    <row r="737" spans="1:14" ht="12.75" customHeight="1" x14ac:dyDescent="0.2">
      <c r="A737" s="5"/>
      <c r="B737" s="6"/>
      <c r="C737" s="1"/>
      <c r="D737" s="1"/>
      <c r="E737" s="1"/>
      <c r="F737" s="1"/>
      <c r="G737" s="1"/>
      <c r="H737" s="1"/>
      <c r="I737" s="1"/>
      <c r="J737" s="1"/>
      <c r="K737" s="1"/>
      <c r="L737" s="1"/>
      <c r="M737" s="1"/>
      <c r="N737" s="1"/>
    </row>
    <row r="738" spans="1:14" ht="12.75" customHeight="1" x14ac:dyDescent="0.2">
      <c r="A738" s="5"/>
      <c r="B738" s="6"/>
      <c r="C738" s="1"/>
      <c r="D738" s="1"/>
      <c r="E738" s="1"/>
      <c r="F738" s="1"/>
      <c r="G738" s="1"/>
      <c r="H738" s="1"/>
      <c r="I738" s="1"/>
      <c r="J738" s="1"/>
      <c r="K738" s="1"/>
      <c r="L738" s="1"/>
      <c r="M738" s="1"/>
      <c r="N738" s="1"/>
    </row>
    <row r="739" spans="1:14" ht="12.75" customHeight="1" x14ac:dyDescent="0.2">
      <c r="A739" s="5"/>
      <c r="B739" s="6"/>
      <c r="C739" s="1"/>
      <c r="D739" s="1"/>
      <c r="E739" s="1"/>
      <c r="F739" s="1"/>
      <c r="G739" s="1"/>
      <c r="H739" s="1"/>
      <c r="I739" s="1"/>
      <c r="J739" s="1"/>
      <c r="K739" s="1"/>
      <c r="L739" s="1"/>
      <c r="M739" s="1"/>
      <c r="N739" s="1"/>
    </row>
    <row r="740" spans="1:14" ht="12.75" customHeight="1" x14ac:dyDescent="0.2">
      <c r="A740" s="5"/>
      <c r="B740" s="6"/>
      <c r="C740" s="1"/>
      <c r="D740" s="1"/>
      <c r="E740" s="1"/>
      <c r="F740" s="1"/>
      <c r="G740" s="1"/>
      <c r="H740" s="1"/>
      <c r="I740" s="1"/>
      <c r="J740" s="1"/>
      <c r="K740" s="1"/>
      <c r="L740" s="1"/>
      <c r="M740" s="1"/>
      <c r="N740" s="1"/>
    </row>
    <row r="741" spans="1:14" ht="12.75" customHeight="1" x14ac:dyDescent="0.2">
      <c r="A741" s="5"/>
      <c r="B741" s="6"/>
      <c r="C741" s="1"/>
      <c r="D741" s="1"/>
      <c r="E741" s="1"/>
      <c r="F741" s="1"/>
      <c r="G741" s="1"/>
      <c r="H741" s="1"/>
      <c r="I741" s="1"/>
      <c r="J741" s="1"/>
      <c r="K741" s="1"/>
      <c r="L741" s="1"/>
      <c r="M741" s="1"/>
      <c r="N741" s="1"/>
    </row>
    <row r="742" spans="1:14" ht="12.75" customHeight="1" x14ac:dyDescent="0.2">
      <c r="A742" s="5"/>
      <c r="B742" s="6"/>
      <c r="C742" s="1"/>
      <c r="D742" s="1"/>
      <c r="E742" s="1"/>
      <c r="F742" s="1"/>
      <c r="G742" s="1"/>
      <c r="H742" s="1"/>
      <c r="I742" s="1"/>
      <c r="J742" s="1"/>
      <c r="K742" s="1"/>
      <c r="L742" s="1"/>
      <c r="M742" s="1"/>
      <c r="N742" s="1"/>
    </row>
    <row r="743" spans="1:14" ht="12.75" customHeight="1" x14ac:dyDescent="0.2">
      <c r="A743" s="5"/>
      <c r="B743" s="6"/>
      <c r="C743" s="1"/>
      <c r="D743" s="1"/>
      <c r="E743" s="1"/>
      <c r="F743" s="1"/>
      <c r="G743" s="1"/>
      <c r="H743" s="1"/>
      <c r="I743" s="1"/>
      <c r="J743" s="1"/>
      <c r="K743" s="1"/>
      <c r="L743" s="1"/>
      <c r="M743" s="1"/>
      <c r="N743" s="1"/>
    </row>
    <row r="744" spans="1:14" ht="12.75" customHeight="1" x14ac:dyDescent="0.2">
      <c r="A744" s="5"/>
      <c r="B744" s="6"/>
      <c r="C744" s="1"/>
      <c r="D744" s="1"/>
      <c r="E744" s="1"/>
      <c r="F744" s="1"/>
      <c r="G744" s="1"/>
      <c r="H744" s="1"/>
      <c r="I744" s="1"/>
      <c r="J744" s="1"/>
      <c r="K744" s="1"/>
      <c r="L744" s="1"/>
      <c r="M744" s="1"/>
      <c r="N744" s="1"/>
    </row>
    <row r="745" spans="1:14" ht="12.75" customHeight="1" x14ac:dyDescent="0.2">
      <c r="A745" s="5"/>
      <c r="B745" s="6"/>
      <c r="C745" s="1"/>
      <c r="D745" s="1"/>
      <c r="E745" s="1"/>
      <c r="F745" s="1"/>
      <c r="G745" s="1"/>
      <c r="H745" s="1"/>
      <c r="I745" s="1"/>
      <c r="J745" s="1"/>
      <c r="K745" s="1"/>
      <c r="L745" s="1"/>
      <c r="M745" s="1"/>
      <c r="N745" s="1"/>
    </row>
    <row r="746" spans="1:14" ht="12.75" customHeight="1" x14ac:dyDescent="0.2">
      <c r="A746" s="5"/>
      <c r="B746" s="6"/>
      <c r="C746" s="1"/>
      <c r="D746" s="1"/>
      <c r="E746" s="1"/>
      <c r="F746" s="1"/>
      <c r="G746" s="1"/>
      <c r="H746" s="1"/>
      <c r="I746" s="1"/>
      <c r="J746" s="1"/>
      <c r="K746" s="1"/>
      <c r="L746" s="1"/>
      <c r="M746" s="1"/>
      <c r="N746" s="1"/>
    </row>
    <row r="747" spans="1:14" ht="12.75" customHeight="1" x14ac:dyDescent="0.2">
      <c r="A747" s="5"/>
      <c r="B747" s="6"/>
      <c r="C747" s="1"/>
      <c r="D747" s="1"/>
      <c r="E747" s="1"/>
      <c r="F747" s="1"/>
      <c r="G747" s="1"/>
      <c r="H747" s="1"/>
      <c r="I747" s="1"/>
      <c r="J747" s="1"/>
      <c r="K747" s="1"/>
      <c r="L747" s="1"/>
      <c r="M747" s="1"/>
      <c r="N747" s="1"/>
    </row>
    <row r="748" spans="1:14" ht="12.75" customHeight="1" x14ac:dyDescent="0.2">
      <c r="A748" s="5"/>
      <c r="B748" s="6"/>
      <c r="C748" s="1"/>
      <c r="D748" s="1"/>
      <c r="E748" s="1"/>
      <c r="F748" s="1"/>
      <c r="G748" s="1"/>
      <c r="H748" s="1"/>
      <c r="I748" s="1"/>
      <c r="J748" s="1"/>
      <c r="K748" s="1"/>
      <c r="L748" s="1"/>
      <c r="M748" s="1"/>
      <c r="N748" s="1"/>
    </row>
    <row r="749" spans="1:14" ht="12.75" customHeight="1" x14ac:dyDescent="0.2">
      <c r="A749" s="5"/>
      <c r="B749" s="6"/>
      <c r="C749" s="1"/>
      <c r="D749" s="1"/>
      <c r="E749" s="1"/>
      <c r="F749" s="1"/>
      <c r="G749" s="1"/>
      <c r="H749" s="1"/>
      <c r="I749" s="1"/>
      <c r="J749" s="1"/>
      <c r="K749" s="1"/>
      <c r="L749" s="1"/>
      <c r="M749" s="1"/>
      <c r="N749" s="1"/>
    </row>
    <row r="750" spans="1:14" ht="12.75" customHeight="1" x14ac:dyDescent="0.2">
      <c r="A750" s="5"/>
      <c r="B750" s="6"/>
      <c r="C750" s="1"/>
      <c r="D750" s="1"/>
      <c r="E750" s="1"/>
      <c r="F750" s="1"/>
      <c r="G750" s="1"/>
      <c r="H750" s="1"/>
      <c r="I750" s="1"/>
      <c r="J750" s="1"/>
      <c r="K750" s="1"/>
      <c r="L750" s="1"/>
      <c r="M750" s="1"/>
      <c r="N750" s="1"/>
    </row>
    <row r="751" spans="1:14" ht="12.75" customHeight="1" x14ac:dyDescent="0.2">
      <c r="A751" s="5"/>
      <c r="B751" s="6"/>
      <c r="C751" s="1"/>
      <c r="D751" s="1"/>
      <c r="E751" s="1"/>
      <c r="F751" s="1"/>
      <c r="G751" s="1"/>
      <c r="H751" s="1"/>
      <c r="I751" s="1"/>
      <c r="J751" s="1"/>
      <c r="K751" s="1"/>
      <c r="L751" s="1"/>
      <c r="M751" s="1"/>
      <c r="N751" s="1"/>
    </row>
    <row r="752" spans="1:14" ht="12.75" customHeight="1" x14ac:dyDescent="0.2">
      <c r="A752" s="5"/>
      <c r="B752" s="6"/>
      <c r="C752" s="1"/>
      <c r="D752" s="1"/>
      <c r="E752" s="1"/>
      <c r="F752" s="1"/>
      <c r="G752" s="1"/>
      <c r="H752" s="1"/>
      <c r="I752" s="1"/>
      <c r="J752" s="1"/>
      <c r="K752" s="1"/>
      <c r="L752" s="1"/>
      <c r="M752" s="1"/>
      <c r="N752" s="1"/>
    </row>
    <row r="753" spans="1:14" ht="12.75" customHeight="1" x14ac:dyDescent="0.2">
      <c r="A753" s="5"/>
      <c r="B753" s="6"/>
      <c r="C753" s="1"/>
      <c r="D753" s="1"/>
      <c r="E753" s="1"/>
      <c r="F753" s="1"/>
      <c r="G753" s="1"/>
      <c r="H753" s="1"/>
      <c r="I753" s="1"/>
      <c r="J753" s="1"/>
      <c r="K753" s="1"/>
      <c r="L753" s="1"/>
      <c r="M753" s="1"/>
      <c r="N753" s="1"/>
    </row>
    <row r="754" spans="1:14" ht="12.75" customHeight="1" x14ac:dyDescent="0.2">
      <c r="A754" s="5"/>
      <c r="B754" s="6"/>
      <c r="C754" s="1"/>
      <c r="D754" s="1"/>
      <c r="E754" s="1"/>
      <c r="F754" s="1"/>
      <c r="G754" s="1"/>
      <c r="H754" s="1"/>
      <c r="I754" s="1"/>
      <c r="J754" s="1"/>
      <c r="K754" s="1"/>
      <c r="L754" s="1"/>
      <c r="M754" s="1"/>
      <c r="N754" s="1"/>
    </row>
    <row r="755" spans="1:14" ht="12.75" customHeight="1" x14ac:dyDescent="0.2">
      <c r="A755" s="5"/>
      <c r="B755" s="6"/>
      <c r="C755" s="1"/>
      <c r="D755" s="1"/>
      <c r="E755" s="1"/>
      <c r="F755" s="1"/>
      <c r="G755" s="1"/>
      <c r="H755" s="1"/>
      <c r="I755" s="1"/>
      <c r="J755" s="1"/>
      <c r="K755" s="1"/>
      <c r="L755" s="1"/>
      <c r="M755" s="1"/>
      <c r="N755" s="1"/>
    </row>
    <row r="756" spans="1:14" ht="12.75" customHeight="1" x14ac:dyDescent="0.2">
      <c r="A756" s="5"/>
      <c r="B756" s="6"/>
      <c r="C756" s="1"/>
      <c r="D756" s="1"/>
      <c r="E756" s="1"/>
      <c r="F756" s="1"/>
      <c r="G756" s="1"/>
      <c r="H756" s="1"/>
      <c r="I756" s="1"/>
      <c r="J756" s="1"/>
      <c r="K756" s="1"/>
      <c r="L756" s="1"/>
      <c r="M756" s="1"/>
      <c r="N756" s="1"/>
    </row>
    <row r="757" spans="1:14" ht="12.75" customHeight="1" x14ac:dyDescent="0.2">
      <c r="A757" s="5"/>
      <c r="B757" s="6"/>
      <c r="C757" s="1"/>
      <c r="D757" s="1"/>
      <c r="E757" s="1"/>
      <c r="F757" s="1"/>
      <c r="G757" s="1"/>
      <c r="H757" s="1"/>
      <c r="I757" s="1"/>
      <c r="J757" s="1"/>
      <c r="K757" s="1"/>
      <c r="L757" s="1"/>
      <c r="M757" s="1"/>
      <c r="N757" s="1"/>
    </row>
    <row r="758" spans="1:14" ht="12.75" customHeight="1" x14ac:dyDescent="0.2">
      <c r="A758" s="5"/>
      <c r="B758" s="6"/>
      <c r="C758" s="1"/>
      <c r="D758" s="1"/>
      <c r="E758" s="1"/>
      <c r="F758" s="1"/>
      <c r="G758" s="1"/>
      <c r="H758" s="1"/>
      <c r="I758" s="1"/>
      <c r="J758" s="1"/>
      <c r="K758" s="1"/>
      <c r="L758" s="1"/>
      <c r="M758" s="1"/>
      <c r="N758" s="1"/>
    </row>
    <row r="759" spans="1:14" ht="12.75" customHeight="1" x14ac:dyDescent="0.2">
      <c r="A759" s="5"/>
      <c r="B759" s="6"/>
      <c r="C759" s="1"/>
      <c r="D759" s="1"/>
      <c r="E759" s="1"/>
      <c r="F759" s="1"/>
      <c r="G759" s="1"/>
      <c r="H759" s="1"/>
      <c r="I759" s="1"/>
      <c r="J759" s="1"/>
      <c r="K759" s="1"/>
      <c r="L759" s="1"/>
      <c r="M759" s="1"/>
      <c r="N759" s="1"/>
    </row>
    <row r="760" spans="1:14" ht="12.75" customHeight="1" x14ac:dyDescent="0.2">
      <c r="A760" s="5"/>
      <c r="B760" s="6"/>
      <c r="C760" s="1"/>
      <c r="D760" s="1"/>
      <c r="E760" s="1"/>
      <c r="F760" s="1"/>
      <c r="G760" s="1"/>
      <c r="H760" s="1"/>
      <c r="I760" s="1"/>
      <c r="J760" s="1"/>
      <c r="K760" s="1"/>
      <c r="L760" s="1"/>
      <c r="M760" s="1"/>
      <c r="N760" s="1"/>
    </row>
    <row r="761" spans="1:14" ht="12.75" customHeight="1" x14ac:dyDescent="0.2">
      <c r="A761" s="5"/>
      <c r="B761" s="6"/>
      <c r="C761" s="1"/>
      <c r="D761" s="1"/>
      <c r="E761" s="1"/>
      <c r="F761" s="1"/>
      <c r="G761" s="1"/>
      <c r="H761" s="1"/>
      <c r="I761" s="1"/>
      <c r="J761" s="1"/>
      <c r="K761" s="1"/>
      <c r="L761" s="1"/>
      <c r="M761" s="1"/>
      <c r="N761" s="1"/>
    </row>
    <row r="762" spans="1:14" ht="12.75" customHeight="1" x14ac:dyDescent="0.2">
      <c r="A762" s="5"/>
      <c r="B762" s="6"/>
      <c r="C762" s="1"/>
      <c r="D762" s="1"/>
      <c r="E762" s="1"/>
      <c r="F762" s="1"/>
      <c r="G762" s="1"/>
      <c r="H762" s="1"/>
      <c r="I762" s="1"/>
      <c r="J762" s="1"/>
      <c r="K762" s="1"/>
      <c r="L762" s="1"/>
      <c r="M762" s="1"/>
      <c r="N762" s="1"/>
    </row>
    <row r="763" spans="1:14" ht="12.75" customHeight="1" x14ac:dyDescent="0.2">
      <c r="A763" s="5"/>
      <c r="B763" s="6"/>
      <c r="C763" s="1"/>
      <c r="D763" s="1"/>
      <c r="E763" s="1"/>
      <c r="F763" s="1"/>
      <c r="G763" s="1"/>
      <c r="H763" s="1"/>
      <c r="I763" s="1"/>
      <c r="J763" s="1"/>
      <c r="K763" s="1"/>
      <c r="L763" s="1"/>
      <c r="M763" s="1"/>
      <c r="N763" s="1"/>
    </row>
    <row r="764" spans="1:14" ht="12.75" customHeight="1" x14ac:dyDescent="0.2">
      <c r="A764" s="5"/>
      <c r="B764" s="6"/>
      <c r="C764" s="1"/>
      <c r="D764" s="1"/>
      <c r="E764" s="1"/>
      <c r="F764" s="1"/>
      <c r="G764" s="1"/>
      <c r="H764" s="1"/>
      <c r="I764" s="1"/>
      <c r="J764" s="1"/>
      <c r="K764" s="1"/>
      <c r="L764" s="1"/>
      <c r="M764" s="1"/>
      <c r="N764" s="1"/>
    </row>
    <row r="765" spans="1:14" ht="12.75" customHeight="1" x14ac:dyDescent="0.2">
      <c r="A765" s="5"/>
      <c r="B765" s="6"/>
      <c r="C765" s="1"/>
      <c r="D765" s="1"/>
      <c r="E765" s="1"/>
      <c r="F765" s="1"/>
      <c r="G765" s="1"/>
      <c r="H765" s="1"/>
      <c r="I765" s="1"/>
      <c r="J765" s="1"/>
      <c r="K765" s="1"/>
      <c r="L765" s="1"/>
      <c r="M765" s="1"/>
      <c r="N765" s="1"/>
    </row>
    <row r="766" spans="1:14" ht="12.75" customHeight="1" x14ac:dyDescent="0.2">
      <c r="A766" s="5"/>
      <c r="B766" s="6"/>
      <c r="C766" s="1"/>
      <c r="D766" s="1"/>
      <c r="E766" s="1"/>
      <c r="F766" s="1"/>
      <c r="G766" s="1"/>
      <c r="H766" s="1"/>
      <c r="I766" s="1"/>
      <c r="J766" s="1"/>
      <c r="K766" s="1"/>
      <c r="L766" s="1"/>
      <c r="M766" s="1"/>
      <c r="N766" s="1"/>
    </row>
    <row r="767" spans="1:14" ht="12.75" customHeight="1" x14ac:dyDescent="0.2">
      <c r="A767" s="5"/>
      <c r="B767" s="6"/>
      <c r="C767" s="1"/>
      <c r="D767" s="1"/>
      <c r="E767" s="1"/>
      <c r="F767" s="1"/>
      <c r="G767" s="1"/>
      <c r="H767" s="1"/>
      <c r="I767" s="1"/>
      <c r="J767" s="1"/>
      <c r="K767" s="1"/>
      <c r="L767" s="1"/>
      <c r="M767" s="1"/>
      <c r="N767" s="1"/>
    </row>
    <row r="768" spans="1:14" ht="12.75" customHeight="1" x14ac:dyDescent="0.2">
      <c r="A768" s="5"/>
      <c r="B768" s="6"/>
      <c r="C768" s="1"/>
      <c r="D768" s="1"/>
      <c r="E768" s="1"/>
      <c r="F768" s="1"/>
      <c r="G768" s="1"/>
      <c r="H768" s="1"/>
      <c r="I768" s="1"/>
      <c r="J768" s="1"/>
      <c r="K768" s="1"/>
      <c r="L768" s="1"/>
      <c r="M768" s="1"/>
      <c r="N768" s="1"/>
    </row>
    <row r="769" spans="1:14" ht="12.75" customHeight="1" x14ac:dyDescent="0.2">
      <c r="A769" s="5"/>
      <c r="B769" s="6"/>
      <c r="C769" s="1"/>
      <c r="D769" s="1"/>
      <c r="E769" s="1"/>
      <c r="F769" s="1"/>
      <c r="G769" s="1"/>
      <c r="H769" s="1"/>
      <c r="I769" s="1"/>
      <c r="J769" s="1"/>
      <c r="K769" s="1"/>
      <c r="L769" s="1"/>
      <c r="M769" s="1"/>
      <c r="N769" s="1"/>
    </row>
    <row r="770" spans="1:14" ht="12.75" customHeight="1" x14ac:dyDescent="0.2">
      <c r="A770" s="5"/>
      <c r="B770" s="6"/>
      <c r="C770" s="1"/>
      <c r="D770" s="1"/>
      <c r="E770" s="1"/>
      <c r="F770" s="1"/>
      <c r="G770" s="1"/>
      <c r="H770" s="1"/>
      <c r="I770" s="1"/>
      <c r="J770" s="1"/>
      <c r="K770" s="1"/>
      <c r="L770" s="1"/>
      <c r="M770" s="1"/>
      <c r="N770" s="1"/>
    </row>
    <row r="771" spans="1:14" ht="12.75" customHeight="1" x14ac:dyDescent="0.2">
      <c r="A771" s="5"/>
      <c r="B771" s="6"/>
      <c r="C771" s="1"/>
      <c r="D771" s="1"/>
      <c r="E771" s="1"/>
      <c r="F771" s="1"/>
      <c r="G771" s="1"/>
      <c r="H771" s="1"/>
      <c r="I771" s="1"/>
      <c r="J771" s="1"/>
      <c r="K771" s="1"/>
      <c r="L771" s="1"/>
      <c r="M771" s="1"/>
      <c r="N771" s="1"/>
    </row>
    <row r="772" spans="1:14" ht="12.75" customHeight="1" x14ac:dyDescent="0.2">
      <c r="A772" s="5"/>
      <c r="B772" s="6"/>
      <c r="C772" s="1"/>
      <c r="D772" s="1"/>
      <c r="E772" s="1"/>
      <c r="F772" s="1"/>
      <c r="G772" s="1"/>
      <c r="H772" s="1"/>
      <c r="I772" s="1"/>
      <c r="J772" s="1"/>
      <c r="K772" s="1"/>
      <c r="L772" s="1"/>
      <c r="M772" s="1"/>
      <c r="N772" s="1"/>
    </row>
    <row r="773" spans="1:14" ht="12.75" customHeight="1" x14ac:dyDescent="0.2">
      <c r="A773" s="5"/>
      <c r="B773" s="6"/>
      <c r="C773" s="1"/>
      <c r="D773" s="1"/>
      <c r="E773" s="1"/>
      <c r="F773" s="1"/>
      <c r="G773" s="1"/>
      <c r="H773" s="1"/>
      <c r="I773" s="1"/>
      <c r="J773" s="1"/>
      <c r="K773" s="1"/>
      <c r="L773" s="1"/>
      <c r="M773" s="1"/>
      <c r="N773" s="1"/>
    </row>
    <row r="774" spans="1:14" ht="12.75" customHeight="1" x14ac:dyDescent="0.2">
      <c r="A774" s="5"/>
      <c r="B774" s="6"/>
      <c r="C774" s="1"/>
      <c r="D774" s="1"/>
      <c r="E774" s="1"/>
      <c r="F774" s="1"/>
      <c r="G774" s="1"/>
      <c r="H774" s="1"/>
      <c r="I774" s="1"/>
      <c r="J774" s="1"/>
      <c r="K774" s="1"/>
      <c r="L774" s="1"/>
      <c r="M774" s="1"/>
      <c r="N774" s="1"/>
    </row>
    <row r="775" spans="1:14" ht="12.75" customHeight="1" x14ac:dyDescent="0.2">
      <c r="A775" s="5"/>
      <c r="B775" s="6"/>
      <c r="C775" s="1"/>
      <c r="D775" s="1"/>
      <c r="E775" s="1"/>
      <c r="F775" s="1"/>
      <c r="G775" s="1"/>
      <c r="H775" s="1"/>
      <c r="I775" s="1"/>
      <c r="J775" s="1"/>
      <c r="K775" s="1"/>
      <c r="L775" s="1"/>
      <c r="M775" s="1"/>
      <c r="N775" s="1"/>
    </row>
    <row r="776" spans="1:14" ht="12.75" customHeight="1" x14ac:dyDescent="0.2">
      <c r="A776" s="5"/>
      <c r="B776" s="6"/>
      <c r="C776" s="1"/>
      <c r="D776" s="1"/>
      <c r="E776" s="1"/>
      <c r="F776" s="1"/>
      <c r="G776" s="1"/>
      <c r="H776" s="1"/>
      <c r="I776" s="1"/>
      <c r="J776" s="1"/>
      <c r="K776" s="1"/>
      <c r="L776" s="1"/>
      <c r="M776" s="1"/>
      <c r="N776" s="1"/>
    </row>
    <row r="777" spans="1:14" ht="12.75" customHeight="1" x14ac:dyDescent="0.2">
      <c r="A777" s="5"/>
      <c r="B777" s="6"/>
      <c r="C777" s="1"/>
      <c r="D777" s="1"/>
      <c r="E777" s="1"/>
      <c r="F777" s="1"/>
      <c r="G777" s="1"/>
      <c r="H777" s="1"/>
      <c r="I777" s="1"/>
      <c r="J777" s="1"/>
      <c r="K777" s="1"/>
      <c r="L777" s="1"/>
      <c r="M777" s="1"/>
      <c r="N777" s="1"/>
    </row>
    <row r="778" spans="1:14" ht="12.75" customHeight="1" x14ac:dyDescent="0.2">
      <c r="A778" s="5"/>
      <c r="B778" s="6"/>
      <c r="C778" s="1"/>
      <c r="D778" s="1"/>
      <c r="E778" s="1"/>
      <c r="F778" s="1"/>
      <c r="G778" s="1"/>
      <c r="H778" s="1"/>
      <c r="I778" s="1"/>
      <c r="J778" s="1"/>
      <c r="K778" s="1"/>
      <c r="L778" s="1"/>
      <c r="M778" s="1"/>
      <c r="N778" s="1"/>
    </row>
    <row r="779" spans="1:14" ht="12.75" customHeight="1" x14ac:dyDescent="0.2">
      <c r="A779" s="5"/>
      <c r="B779" s="6"/>
      <c r="C779" s="1"/>
      <c r="D779" s="1"/>
      <c r="E779" s="1"/>
      <c r="F779" s="1"/>
      <c r="G779" s="1"/>
      <c r="H779" s="1"/>
      <c r="I779" s="1"/>
      <c r="J779" s="1"/>
      <c r="K779" s="1"/>
      <c r="L779" s="1"/>
      <c r="M779" s="1"/>
      <c r="N779" s="1"/>
    </row>
    <row r="780" spans="1:14" ht="12.75" customHeight="1" x14ac:dyDescent="0.2">
      <c r="A780" s="5"/>
      <c r="B780" s="6"/>
      <c r="C780" s="1"/>
      <c r="D780" s="1"/>
      <c r="E780" s="1"/>
      <c r="F780" s="1"/>
      <c r="G780" s="1"/>
      <c r="H780" s="1"/>
      <c r="I780" s="1"/>
      <c r="J780" s="1"/>
      <c r="K780" s="1"/>
      <c r="L780" s="1"/>
      <c r="M780" s="1"/>
      <c r="N780" s="1"/>
    </row>
    <row r="781" spans="1:14" ht="12.75" customHeight="1" x14ac:dyDescent="0.2">
      <c r="A781" s="5"/>
      <c r="B781" s="6"/>
      <c r="C781" s="1"/>
      <c r="D781" s="1"/>
      <c r="E781" s="1"/>
      <c r="F781" s="1"/>
      <c r="G781" s="1"/>
      <c r="H781" s="1"/>
      <c r="I781" s="1"/>
      <c r="J781" s="1"/>
      <c r="K781" s="1"/>
      <c r="L781" s="1"/>
      <c r="M781" s="1"/>
      <c r="N781" s="1"/>
    </row>
    <row r="782" spans="1:14" ht="12.75" customHeight="1" x14ac:dyDescent="0.2">
      <c r="A782" s="5"/>
      <c r="B782" s="6"/>
      <c r="C782" s="1"/>
      <c r="D782" s="1"/>
      <c r="E782" s="1"/>
      <c r="F782" s="1"/>
      <c r="G782" s="1"/>
      <c r="H782" s="1"/>
      <c r="I782" s="1"/>
      <c r="J782" s="1"/>
      <c r="K782" s="1"/>
      <c r="L782" s="1"/>
      <c r="M782" s="1"/>
      <c r="N782" s="1"/>
    </row>
    <row r="783" spans="1:14" ht="12.75" customHeight="1" x14ac:dyDescent="0.2">
      <c r="A783" s="5"/>
      <c r="B783" s="6"/>
      <c r="C783" s="1"/>
      <c r="D783" s="1"/>
      <c r="E783" s="1"/>
      <c r="F783" s="1"/>
      <c r="G783" s="1"/>
      <c r="H783" s="1"/>
      <c r="I783" s="1"/>
      <c r="J783" s="1"/>
      <c r="K783" s="1"/>
      <c r="L783" s="1"/>
      <c r="M783" s="1"/>
      <c r="N783" s="1"/>
    </row>
    <row r="784" spans="1:14" ht="12.75" customHeight="1" x14ac:dyDescent="0.2">
      <c r="A784" s="5"/>
      <c r="B784" s="6"/>
      <c r="C784" s="1"/>
      <c r="D784" s="1"/>
      <c r="E784" s="1"/>
      <c r="F784" s="1"/>
      <c r="G784" s="1"/>
      <c r="H784" s="1"/>
      <c r="I784" s="1"/>
      <c r="J784" s="1"/>
      <c r="K784" s="1"/>
      <c r="L784" s="1"/>
      <c r="M784" s="1"/>
      <c r="N784" s="1"/>
    </row>
    <row r="785" spans="1:14" ht="12.75" customHeight="1" x14ac:dyDescent="0.2">
      <c r="A785" s="5"/>
      <c r="B785" s="6"/>
      <c r="C785" s="1"/>
      <c r="D785" s="1"/>
      <c r="E785" s="1"/>
      <c r="F785" s="1"/>
      <c r="G785" s="1"/>
      <c r="H785" s="1"/>
      <c r="I785" s="1"/>
      <c r="J785" s="1"/>
      <c r="K785" s="1"/>
      <c r="L785" s="1"/>
      <c r="M785" s="1"/>
      <c r="N785" s="1"/>
    </row>
    <row r="786" spans="1:14" ht="12.75" customHeight="1" x14ac:dyDescent="0.2">
      <c r="A786" s="5"/>
      <c r="B786" s="6"/>
      <c r="C786" s="1"/>
      <c r="D786" s="1"/>
      <c r="E786" s="1"/>
      <c r="F786" s="1"/>
      <c r="G786" s="1"/>
      <c r="H786" s="1"/>
      <c r="I786" s="1"/>
      <c r="J786" s="1"/>
      <c r="K786" s="1"/>
      <c r="L786" s="1"/>
      <c r="M786" s="1"/>
      <c r="N786" s="1"/>
    </row>
    <row r="787" spans="1:14" ht="12.75" customHeight="1" x14ac:dyDescent="0.2">
      <c r="A787" s="5"/>
      <c r="B787" s="6"/>
      <c r="C787" s="1"/>
      <c r="D787" s="1"/>
      <c r="E787" s="1"/>
      <c r="F787" s="1"/>
      <c r="G787" s="1"/>
      <c r="H787" s="1"/>
      <c r="I787" s="1"/>
      <c r="J787" s="1"/>
      <c r="K787" s="1"/>
      <c r="L787" s="1"/>
      <c r="M787" s="1"/>
      <c r="N787" s="1"/>
    </row>
    <row r="788" spans="1:14" ht="12.75" customHeight="1" x14ac:dyDescent="0.2">
      <c r="A788" s="5"/>
      <c r="B788" s="6"/>
      <c r="C788" s="1"/>
      <c r="D788" s="1"/>
      <c r="E788" s="1"/>
      <c r="F788" s="1"/>
      <c r="G788" s="1"/>
      <c r="H788" s="1"/>
      <c r="I788" s="1"/>
      <c r="J788" s="1"/>
      <c r="K788" s="1"/>
      <c r="L788" s="1"/>
      <c r="M788" s="1"/>
      <c r="N788" s="1"/>
    </row>
    <row r="789" spans="1:14" ht="12.75" customHeight="1" x14ac:dyDescent="0.2">
      <c r="A789" s="5"/>
      <c r="B789" s="6"/>
      <c r="C789" s="1"/>
      <c r="D789" s="1"/>
      <c r="E789" s="1"/>
      <c r="F789" s="1"/>
      <c r="G789" s="1"/>
      <c r="H789" s="1"/>
      <c r="I789" s="1"/>
      <c r="J789" s="1"/>
      <c r="K789" s="1"/>
      <c r="L789" s="1"/>
      <c r="M789" s="1"/>
      <c r="N789" s="1"/>
    </row>
    <row r="790" spans="1:14" ht="12.75" customHeight="1" x14ac:dyDescent="0.2">
      <c r="A790" s="5"/>
      <c r="B790" s="6"/>
      <c r="C790" s="1"/>
      <c r="D790" s="1"/>
      <c r="E790" s="1"/>
      <c r="F790" s="1"/>
      <c r="G790" s="1"/>
      <c r="H790" s="1"/>
      <c r="I790" s="1"/>
      <c r="J790" s="1"/>
      <c r="K790" s="1"/>
      <c r="L790" s="1"/>
      <c r="M790" s="1"/>
      <c r="N790" s="1"/>
    </row>
    <row r="791" spans="1:14" ht="12.75" customHeight="1" x14ac:dyDescent="0.2">
      <c r="A791" s="5"/>
      <c r="B791" s="6"/>
      <c r="C791" s="1"/>
      <c r="D791" s="1"/>
      <c r="E791" s="1"/>
      <c r="F791" s="1"/>
      <c r="G791" s="1"/>
      <c r="H791" s="1"/>
      <c r="I791" s="1"/>
      <c r="J791" s="1"/>
      <c r="K791" s="1"/>
      <c r="L791" s="1"/>
      <c r="M791" s="1"/>
      <c r="N791" s="1"/>
    </row>
    <row r="792" spans="1:14" ht="12.75" customHeight="1" x14ac:dyDescent="0.2">
      <c r="A792" s="5"/>
      <c r="B792" s="6"/>
      <c r="C792" s="1"/>
      <c r="D792" s="1"/>
      <c r="E792" s="1"/>
      <c r="F792" s="1"/>
      <c r="G792" s="1"/>
      <c r="H792" s="1"/>
      <c r="I792" s="1"/>
      <c r="J792" s="1"/>
      <c r="K792" s="1"/>
      <c r="L792" s="1"/>
      <c r="M792" s="1"/>
      <c r="N792" s="1"/>
    </row>
    <row r="793" spans="1:14" ht="12.75" customHeight="1" x14ac:dyDescent="0.2">
      <c r="A793" s="5"/>
      <c r="B793" s="6"/>
      <c r="C793" s="1"/>
      <c r="D793" s="1"/>
      <c r="E793" s="1"/>
      <c r="F793" s="1"/>
      <c r="G793" s="1"/>
      <c r="H793" s="1"/>
      <c r="I793" s="1"/>
      <c r="J793" s="1"/>
      <c r="K793" s="1"/>
      <c r="L793" s="1"/>
      <c r="M793" s="1"/>
      <c r="N793" s="1"/>
    </row>
    <row r="794" spans="1:14" ht="12.75" customHeight="1" x14ac:dyDescent="0.2">
      <c r="A794" s="5"/>
      <c r="B794" s="6"/>
      <c r="C794" s="1"/>
      <c r="D794" s="1"/>
      <c r="E794" s="1"/>
      <c r="F794" s="1"/>
      <c r="G794" s="1"/>
      <c r="H794" s="1"/>
      <c r="I794" s="1"/>
      <c r="J794" s="1"/>
      <c r="K794" s="1"/>
      <c r="L794" s="1"/>
      <c r="M794" s="1"/>
      <c r="N794" s="1"/>
    </row>
    <row r="795" spans="1:14" ht="12.75" customHeight="1" x14ac:dyDescent="0.2">
      <c r="A795" s="5"/>
      <c r="B795" s="6"/>
      <c r="C795" s="1"/>
      <c r="D795" s="1"/>
      <c r="E795" s="1"/>
      <c r="F795" s="1"/>
      <c r="G795" s="1"/>
      <c r="H795" s="1"/>
      <c r="I795" s="1"/>
      <c r="J795" s="1"/>
      <c r="K795" s="1"/>
      <c r="L795" s="1"/>
      <c r="M795" s="1"/>
      <c r="N795" s="1"/>
    </row>
    <row r="796" spans="1:14" ht="12.75" customHeight="1" x14ac:dyDescent="0.2">
      <c r="A796" s="5"/>
      <c r="B796" s="6"/>
      <c r="C796" s="1"/>
      <c r="D796" s="1"/>
      <c r="E796" s="1"/>
      <c r="F796" s="1"/>
      <c r="G796" s="1"/>
      <c r="H796" s="1"/>
      <c r="I796" s="1"/>
      <c r="J796" s="1"/>
      <c r="K796" s="1"/>
      <c r="L796" s="1"/>
      <c r="M796" s="1"/>
      <c r="N796" s="1"/>
    </row>
    <row r="797" spans="1:14" ht="12.75" customHeight="1" x14ac:dyDescent="0.2">
      <c r="A797" s="5"/>
      <c r="B797" s="6"/>
      <c r="C797" s="1"/>
      <c r="D797" s="1"/>
      <c r="E797" s="1"/>
      <c r="F797" s="1"/>
      <c r="G797" s="1"/>
      <c r="H797" s="1"/>
      <c r="I797" s="1"/>
      <c r="J797" s="1"/>
      <c r="K797" s="1"/>
      <c r="L797" s="1"/>
      <c r="M797" s="1"/>
      <c r="N797" s="1"/>
    </row>
    <row r="798" spans="1:14" ht="12.75" customHeight="1" x14ac:dyDescent="0.2">
      <c r="A798" s="5"/>
      <c r="B798" s="6"/>
      <c r="C798" s="1"/>
      <c r="D798" s="1"/>
      <c r="E798" s="1"/>
      <c r="F798" s="1"/>
      <c r="G798" s="1"/>
      <c r="H798" s="1"/>
      <c r="I798" s="1"/>
      <c r="J798" s="1"/>
      <c r="K798" s="1"/>
      <c r="L798" s="1"/>
      <c r="M798" s="1"/>
      <c r="N798" s="1"/>
    </row>
    <row r="799" spans="1:14" ht="12.75" customHeight="1" x14ac:dyDescent="0.2">
      <c r="A799" s="5"/>
      <c r="B799" s="6"/>
      <c r="C799" s="1"/>
      <c r="D799" s="1"/>
      <c r="E799" s="1"/>
      <c r="F799" s="1"/>
      <c r="G799" s="1"/>
      <c r="H799" s="1"/>
      <c r="I799" s="1"/>
      <c r="J799" s="1"/>
      <c r="K799" s="1"/>
      <c r="L799" s="1"/>
      <c r="M799" s="1"/>
      <c r="N799" s="1"/>
    </row>
    <row r="800" spans="1:14" ht="12.75" customHeight="1" x14ac:dyDescent="0.2">
      <c r="A800" s="5"/>
      <c r="B800" s="6"/>
      <c r="C800" s="1"/>
      <c r="D800" s="1"/>
      <c r="E800" s="1"/>
      <c r="F800" s="1"/>
      <c r="G800" s="1"/>
      <c r="H800" s="1"/>
      <c r="I800" s="1"/>
      <c r="J800" s="1"/>
      <c r="K800" s="1"/>
      <c r="L800" s="1"/>
      <c r="M800" s="1"/>
      <c r="N800" s="1"/>
    </row>
    <row r="801" spans="1:14" ht="12.75" customHeight="1" x14ac:dyDescent="0.2">
      <c r="A801" s="5"/>
      <c r="B801" s="6"/>
      <c r="C801" s="1"/>
      <c r="D801" s="1"/>
      <c r="E801" s="1"/>
      <c r="F801" s="1"/>
      <c r="G801" s="1"/>
      <c r="H801" s="1"/>
      <c r="I801" s="1"/>
      <c r="J801" s="1"/>
      <c r="K801" s="1"/>
      <c r="L801" s="1"/>
      <c r="M801" s="1"/>
      <c r="N801" s="1"/>
    </row>
    <row r="802" spans="1:14" ht="12.75" customHeight="1" x14ac:dyDescent="0.2">
      <c r="A802" s="5"/>
      <c r="B802" s="6"/>
      <c r="C802" s="1"/>
      <c r="D802" s="1"/>
      <c r="E802" s="1"/>
      <c r="F802" s="1"/>
      <c r="G802" s="1"/>
      <c r="H802" s="1"/>
      <c r="I802" s="1"/>
      <c r="J802" s="1"/>
      <c r="K802" s="1"/>
      <c r="L802" s="1"/>
      <c r="M802" s="1"/>
      <c r="N802" s="1"/>
    </row>
    <row r="803" spans="1:14" ht="12.75" customHeight="1" x14ac:dyDescent="0.2">
      <c r="A803" s="5"/>
      <c r="B803" s="6"/>
      <c r="C803" s="1"/>
      <c r="D803" s="1"/>
      <c r="E803" s="1"/>
      <c r="F803" s="1"/>
      <c r="G803" s="1"/>
      <c r="H803" s="1"/>
      <c r="I803" s="1"/>
      <c r="J803" s="1"/>
      <c r="K803" s="1"/>
      <c r="L803" s="1"/>
      <c r="M803" s="1"/>
      <c r="N803" s="1"/>
    </row>
    <row r="804" spans="1:14" ht="12.75" customHeight="1" x14ac:dyDescent="0.2">
      <c r="A804" s="5"/>
      <c r="B804" s="6"/>
      <c r="C804" s="1"/>
      <c r="D804" s="1"/>
      <c r="E804" s="1"/>
      <c r="F804" s="1"/>
      <c r="G804" s="1"/>
      <c r="H804" s="1"/>
      <c r="I804" s="1"/>
      <c r="J804" s="1"/>
      <c r="K804" s="1"/>
      <c r="L804" s="1"/>
      <c r="M804" s="1"/>
      <c r="N804" s="1"/>
    </row>
    <row r="805" spans="1:14" ht="12.75" customHeight="1" x14ac:dyDescent="0.2">
      <c r="A805" s="5"/>
      <c r="B805" s="6"/>
      <c r="C805" s="1"/>
      <c r="D805" s="1"/>
      <c r="E805" s="1"/>
      <c r="F805" s="1"/>
      <c r="G805" s="1"/>
      <c r="H805" s="1"/>
      <c r="I805" s="1"/>
      <c r="J805" s="1"/>
      <c r="K805" s="1"/>
      <c r="L805" s="1"/>
      <c r="M805" s="1"/>
      <c r="N805" s="1"/>
    </row>
    <row r="806" spans="1:14" ht="12.75" customHeight="1" x14ac:dyDescent="0.2">
      <c r="A806" s="5"/>
      <c r="B806" s="6"/>
      <c r="C806" s="1"/>
      <c r="D806" s="1"/>
      <c r="E806" s="1"/>
      <c r="F806" s="1"/>
      <c r="G806" s="1"/>
      <c r="H806" s="1"/>
      <c r="I806" s="1"/>
      <c r="J806" s="1"/>
      <c r="K806" s="1"/>
      <c r="L806" s="1"/>
      <c r="M806" s="1"/>
      <c r="N806" s="1"/>
    </row>
    <row r="807" spans="1:14" ht="12.75" customHeight="1" x14ac:dyDescent="0.2">
      <c r="A807" s="5"/>
      <c r="B807" s="6"/>
      <c r="C807" s="1"/>
      <c r="D807" s="1"/>
      <c r="E807" s="1"/>
      <c r="F807" s="1"/>
      <c r="G807" s="1"/>
      <c r="H807" s="1"/>
      <c r="I807" s="1"/>
      <c r="J807" s="1"/>
      <c r="K807" s="1"/>
      <c r="L807" s="1"/>
      <c r="M807" s="1"/>
      <c r="N807" s="1"/>
    </row>
    <row r="808" spans="1:14" ht="12.75" customHeight="1" x14ac:dyDescent="0.2">
      <c r="A808" s="5"/>
      <c r="B808" s="6"/>
      <c r="C808" s="1"/>
      <c r="D808" s="1"/>
      <c r="E808" s="1"/>
      <c r="F808" s="1"/>
      <c r="G808" s="1"/>
      <c r="H808" s="1"/>
      <c r="I808" s="1"/>
      <c r="J808" s="1"/>
      <c r="K808" s="1"/>
      <c r="L808" s="1"/>
      <c r="M808" s="1"/>
      <c r="N808" s="1"/>
    </row>
    <row r="809" spans="1:14" ht="12.75" customHeight="1" x14ac:dyDescent="0.2">
      <c r="A809" s="5"/>
      <c r="B809" s="6"/>
      <c r="C809" s="1"/>
      <c r="D809" s="1"/>
      <c r="E809" s="1"/>
      <c r="F809" s="1"/>
      <c r="G809" s="1"/>
      <c r="H809" s="1"/>
      <c r="I809" s="1"/>
      <c r="J809" s="1"/>
      <c r="K809" s="1"/>
      <c r="L809" s="1"/>
      <c r="M809" s="1"/>
      <c r="N809" s="1"/>
    </row>
    <row r="810" spans="1:14" ht="12.75" customHeight="1" x14ac:dyDescent="0.2">
      <c r="A810" s="5"/>
      <c r="B810" s="6"/>
      <c r="C810" s="1"/>
      <c r="D810" s="1"/>
      <c r="E810" s="1"/>
      <c r="F810" s="1"/>
      <c r="G810" s="1"/>
      <c r="H810" s="1"/>
      <c r="I810" s="1"/>
      <c r="J810" s="1"/>
      <c r="K810" s="1"/>
      <c r="L810" s="1"/>
      <c r="M810" s="1"/>
      <c r="N810" s="1"/>
    </row>
    <row r="811" spans="1:14" ht="12.75" customHeight="1" x14ac:dyDescent="0.2">
      <c r="A811" s="5"/>
      <c r="B811" s="6"/>
      <c r="C811" s="1"/>
      <c r="D811" s="1"/>
      <c r="E811" s="1"/>
      <c r="F811" s="1"/>
      <c r="G811" s="1"/>
      <c r="H811" s="1"/>
      <c r="I811" s="1"/>
      <c r="J811" s="1"/>
      <c r="K811" s="1"/>
      <c r="L811" s="1"/>
      <c r="M811" s="1"/>
      <c r="N811" s="1"/>
    </row>
    <row r="812" spans="1:14" ht="12.75" customHeight="1" x14ac:dyDescent="0.2">
      <c r="A812" s="5"/>
      <c r="B812" s="6"/>
      <c r="C812" s="1"/>
      <c r="D812" s="1"/>
      <c r="E812" s="1"/>
      <c r="F812" s="1"/>
      <c r="G812" s="1"/>
      <c r="H812" s="1"/>
      <c r="I812" s="1"/>
      <c r="J812" s="1"/>
      <c r="K812" s="1"/>
      <c r="L812" s="1"/>
      <c r="M812" s="1"/>
      <c r="N812" s="1"/>
    </row>
    <row r="813" spans="1:14" ht="12.75" customHeight="1" x14ac:dyDescent="0.2">
      <c r="A813" s="5"/>
      <c r="B813" s="6"/>
      <c r="C813" s="1"/>
      <c r="D813" s="1"/>
      <c r="E813" s="1"/>
      <c r="F813" s="1"/>
      <c r="G813" s="1"/>
      <c r="H813" s="1"/>
      <c r="I813" s="1"/>
      <c r="J813" s="1"/>
      <c r="K813" s="1"/>
      <c r="L813" s="1"/>
      <c r="M813" s="1"/>
      <c r="N813" s="1"/>
    </row>
    <row r="814" spans="1:14" ht="12.75" customHeight="1" x14ac:dyDescent="0.2">
      <c r="A814" s="5"/>
      <c r="B814" s="6"/>
      <c r="C814" s="1"/>
      <c r="D814" s="1"/>
      <c r="E814" s="1"/>
      <c r="F814" s="1"/>
      <c r="G814" s="1"/>
      <c r="H814" s="1"/>
      <c r="I814" s="1"/>
      <c r="J814" s="1"/>
      <c r="K814" s="1"/>
      <c r="L814" s="1"/>
      <c r="M814" s="1"/>
      <c r="N814" s="1"/>
    </row>
    <row r="815" spans="1:14" ht="12.75" customHeight="1" x14ac:dyDescent="0.2">
      <c r="A815" s="5"/>
      <c r="B815" s="6"/>
      <c r="C815" s="1"/>
      <c r="D815" s="1"/>
      <c r="E815" s="1"/>
      <c r="F815" s="1"/>
      <c r="G815" s="1"/>
      <c r="H815" s="1"/>
      <c r="I815" s="1"/>
      <c r="J815" s="1"/>
      <c r="K815" s="1"/>
      <c r="L815" s="1"/>
      <c r="M815" s="1"/>
      <c r="N815" s="1"/>
    </row>
    <row r="816" spans="1:14" ht="12.75" customHeight="1" x14ac:dyDescent="0.2">
      <c r="A816" s="5"/>
      <c r="B816" s="6"/>
      <c r="C816" s="1"/>
      <c r="D816" s="1"/>
      <c r="E816" s="1"/>
      <c r="F816" s="1"/>
      <c r="G816" s="1"/>
      <c r="H816" s="1"/>
      <c r="I816" s="1"/>
      <c r="J816" s="1"/>
      <c r="K816" s="1"/>
      <c r="L816" s="1"/>
      <c r="M816" s="1"/>
      <c r="N816" s="1"/>
    </row>
    <row r="817" spans="1:14" ht="12.75" customHeight="1" x14ac:dyDescent="0.2">
      <c r="A817" s="5"/>
      <c r="B817" s="6"/>
      <c r="C817" s="1"/>
      <c r="D817" s="1"/>
      <c r="E817" s="1"/>
      <c r="F817" s="1"/>
      <c r="G817" s="1"/>
      <c r="H817" s="1"/>
      <c r="I817" s="1"/>
      <c r="J817" s="1"/>
      <c r="K817" s="1"/>
      <c r="L817" s="1"/>
      <c r="M817" s="1"/>
      <c r="N817" s="1"/>
    </row>
    <row r="818" spans="1:14" ht="12.75" customHeight="1" x14ac:dyDescent="0.2">
      <c r="A818" s="5"/>
      <c r="B818" s="6"/>
      <c r="C818" s="1"/>
      <c r="D818" s="1"/>
      <c r="E818" s="1"/>
      <c r="F818" s="1"/>
      <c r="G818" s="1"/>
      <c r="H818" s="1"/>
      <c r="I818" s="1"/>
      <c r="J818" s="1"/>
      <c r="K818" s="1"/>
      <c r="L818" s="1"/>
      <c r="M818" s="1"/>
      <c r="N818" s="1"/>
    </row>
    <row r="819" spans="1:14" ht="12.75" customHeight="1" x14ac:dyDescent="0.2">
      <c r="A819" s="5"/>
      <c r="B819" s="6"/>
      <c r="C819" s="1"/>
      <c r="D819" s="1"/>
      <c r="E819" s="1"/>
      <c r="F819" s="1"/>
      <c r="G819" s="1"/>
      <c r="H819" s="1"/>
      <c r="I819" s="1"/>
      <c r="J819" s="1"/>
      <c r="K819" s="1"/>
      <c r="L819" s="1"/>
      <c r="M819" s="1"/>
      <c r="N819" s="1"/>
    </row>
    <row r="820" spans="1:14" ht="12.75" customHeight="1" x14ac:dyDescent="0.2">
      <c r="A820" s="5"/>
      <c r="B820" s="6"/>
      <c r="C820" s="1"/>
      <c r="D820" s="1"/>
      <c r="E820" s="1"/>
      <c r="F820" s="1"/>
      <c r="G820" s="1"/>
      <c r="H820" s="1"/>
      <c r="I820" s="1"/>
      <c r="J820" s="1"/>
      <c r="K820" s="1"/>
      <c r="L820" s="1"/>
      <c r="M820" s="1"/>
      <c r="N820" s="1"/>
    </row>
    <row r="821" spans="1:14" ht="12.75" customHeight="1" x14ac:dyDescent="0.2">
      <c r="A821" s="5"/>
      <c r="B821" s="6"/>
      <c r="C821" s="1"/>
      <c r="D821" s="1"/>
      <c r="E821" s="1"/>
      <c r="F821" s="1"/>
      <c r="G821" s="1"/>
      <c r="H821" s="1"/>
      <c r="I821" s="1"/>
      <c r="J821" s="1"/>
      <c r="K821" s="1"/>
      <c r="L821" s="1"/>
      <c r="M821" s="1"/>
      <c r="N821" s="1"/>
    </row>
    <row r="822" spans="1:14" ht="12.75" customHeight="1" x14ac:dyDescent="0.2">
      <c r="A822" s="5"/>
      <c r="B822" s="6"/>
      <c r="C822" s="1"/>
      <c r="D822" s="1"/>
      <c r="E822" s="1"/>
      <c r="F822" s="1"/>
      <c r="G822" s="1"/>
      <c r="H822" s="1"/>
      <c r="I822" s="1"/>
      <c r="J822" s="1"/>
      <c r="K822" s="1"/>
      <c r="L822" s="1"/>
      <c r="M822" s="1"/>
      <c r="N822" s="1"/>
    </row>
    <row r="823" spans="1:14" ht="12.75" customHeight="1" x14ac:dyDescent="0.2">
      <c r="A823" s="5"/>
      <c r="B823" s="6"/>
      <c r="C823" s="1"/>
      <c r="D823" s="1"/>
      <c r="E823" s="1"/>
      <c r="F823" s="1"/>
      <c r="G823" s="1"/>
      <c r="H823" s="1"/>
      <c r="I823" s="1"/>
      <c r="J823" s="1"/>
      <c r="K823" s="1"/>
      <c r="L823" s="1"/>
      <c r="M823" s="1"/>
      <c r="N823" s="1"/>
    </row>
    <row r="824" spans="1:14" ht="12.75" customHeight="1" x14ac:dyDescent="0.2">
      <c r="A824" s="5"/>
      <c r="B824" s="6"/>
      <c r="C824" s="1"/>
      <c r="D824" s="1"/>
      <c r="E824" s="1"/>
      <c r="F824" s="1"/>
      <c r="G824" s="1"/>
      <c r="H824" s="1"/>
      <c r="I824" s="1"/>
      <c r="J824" s="1"/>
      <c r="K824" s="1"/>
      <c r="L824" s="1"/>
      <c r="M824" s="1"/>
      <c r="N824" s="1"/>
    </row>
    <row r="825" spans="1:14" ht="12.75" customHeight="1" x14ac:dyDescent="0.2">
      <c r="A825" s="5"/>
      <c r="B825" s="6"/>
      <c r="C825" s="1"/>
      <c r="D825" s="1"/>
      <c r="E825" s="1"/>
      <c r="F825" s="1"/>
      <c r="G825" s="1"/>
      <c r="H825" s="1"/>
      <c r="I825" s="1"/>
      <c r="J825" s="1"/>
      <c r="K825" s="1"/>
      <c r="L825" s="1"/>
      <c r="M825" s="1"/>
      <c r="N825" s="1"/>
    </row>
    <row r="826" spans="1:14" ht="12.75" customHeight="1" x14ac:dyDescent="0.2">
      <c r="A826" s="5"/>
      <c r="B826" s="6"/>
      <c r="C826" s="1"/>
      <c r="D826" s="1"/>
      <c r="E826" s="1"/>
      <c r="F826" s="1"/>
      <c r="G826" s="1"/>
      <c r="H826" s="1"/>
      <c r="I826" s="1"/>
      <c r="J826" s="1"/>
      <c r="K826" s="1"/>
      <c r="L826" s="1"/>
      <c r="M826" s="1"/>
      <c r="N826" s="1"/>
    </row>
    <row r="827" spans="1:14" ht="12.75" customHeight="1" x14ac:dyDescent="0.2">
      <c r="A827" s="5"/>
      <c r="B827" s="6"/>
      <c r="C827" s="1"/>
      <c r="D827" s="1"/>
      <c r="E827" s="1"/>
      <c r="F827" s="1"/>
      <c r="G827" s="1"/>
      <c r="H827" s="1"/>
      <c r="I827" s="1"/>
      <c r="J827" s="1"/>
      <c r="K827" s="1"/>
      <c r="L827" s="1"/>
      <c r="M827" s="1"/>
      <c r="N827" s="1"/>
    </row>
    <row r="828" spans="1:14" ht="12.75" customHeight="1" x14ac:dyDescent="0.2">
      <c r="A828" s="5"/>
      <c r="B828" s="6"/>
      <c r="C828" s="1"/>
      <c r="D828" s="1"/>
      <c r="E828" s="1"/>
      <c r="F828" s="1"/>
      <c r="G828" s="1"/>
      <c r="H828" s="1"/>
      <c r="I828" s="1"/>
      <c r="J828" s="1"/>
      <c r="K828" s="1"/>
      <c r="L828" s="1"/>
      <c r="M828" s="1"/>
      <c r="N828" s="1"/>
    </row>
    <row r="829" spans="1:14" ht="12.75" customHeight="1" x14ac:dyDescent="0.2">
      <c r="A829" s="5"/>
      <c r="B829" s="6"/>
      <c r="C829" s="1"/>
      <c r="D829" s="1"/>
      <c r="E829" s="1"/>
      <c r="F829" s="1"/>
      <c r="G829" s="1"/>
      <c r="H829" s="1"/>
      <c r="I829" s="1"/>
      <c r="J829" s="1"/>
      <c r="K829" s="1"/>
      <c r="L829" s="1"/>
      <c r="M829" s="1"/>
      <c r="N829" s="1"/>
    </row>
    <row r="830" spans="1:14" ht="12.75" customHeight="1" x14ac:dyDescent="0.2">
      <c r="A830" s="5"/>
      <c r="B830" s="6"/>
      <c r="C830" s="1"/>
      <c r="D830" s="1"/>
      <c r="E830" s="1"/>
      <c r="F830" s="1"/>
      <c r="G830" s="1"/>
      <c r="H830" s="1"/>
      <c r="I830" s="1"/>
      <c r="J830" s="1"/>
      <c r="K830" s="1"/>
      <c r="L830" s="1"/>
      <c r="M830" s="1"/>
      <c r="N830" s="1"/>
    </row>
    <row r="831" spans="1:14" ht="12.75" customHeight="1" x14ac:dyDescent="0.2">
      <c r="A831" s="5"/>
      <c r="B831" s="6"/>
      <c r="C831" s="1"/>
      <c r="D831" s="1"/>
      <c r="E831" s="1"/>
      <c r="F831" s="1"/>
      <c r="G831" s="1"/>
      <c r="H831" s="1"/>
      <c r="I831" s="1"/>
      <c r="J831" s="1"/>
      <c r="K831" s="1"/>
      <c r="L831" s="1"/>
      <c r="M831" s="1"/>
      <c r="N831" s="1"/>
    </row>
    <row r="832" spans="1:14" ht="12.75" customHeight="1" x14ac:dyDescent="0.2">
      <c r="A832" s="5"/>
      <c r="B832" s="6"/>
      <c r="C832" s="1"/>
      <c r="D832" s="1"/>
      <c r="E832" s="1"/>
      <c r="F832" s="1"/>
      <c r="G832" s="1"/>
      <c r="H832" s="1"/>
      <c r="I832" s="1"/>
      <c r="J832" s="1"/>
      <c r="K832" s="1"/>
      <c r="L832" s="1"/>
      <c r="M832" s="1"/>
      <c r="N832" s="1"/>
    </row>
    <row r="833" spans="1:14" ht="12.75" customHeight="1" x14ac:dyDescent="0.2">
      <c r="A833" s="5"/>
      <c r="B833" s="6"/>
      <c r="C833" s="1"/>
      <c r="D833" s="1"/>
      <c r="E833" s="1"/>
      <c r="F833" s="1"/>
      <c r="G833" s="1"/>
      <c r="H833" s="1"/>
      <c r="I833" s="1"/>
      <c r="J833" s="1"/>
      <c r="K833" s="1"/>
      <c r="L833" s="1"/>
      <c r="M833" s="1"/>
      <c r="N833" s="1"/>
    </row>
    <row r="834" spans="1:14" ht="12.75" customHeight="1" x14ac:dyDescent="0.2">
      <c r="A834" s="5"/>
      <c r="B834" s="6"/>
      <c r="C834" s="1"/>
      <c r="D834" s="1"/>
      <c r="E834" s="1"/>
      <c r="F834" s="1"/>
      <c r="G834" s="1"/>
      <c r="H834" s="1"/>
      <c r="I834" s="1"/>
      <c r="J834" s="1"/>
      <c r="K834" s="1"/>
      <c r="L834" s="1"/>
      <c r="M834" s="1"/>
      <c r="N834" s="1"/>
    </row>
    <row r="835" spans="1:14" ht="12.75" customHeight="1" x14ac:dyDescent="0.2">
      <c r="A835" s="5"/>
      <c r="B835" s="6"/>
      <c r="C835" s="1"/>
      <c r="D835" s="1"/>
      <c r="E835" s="1"/>
      <c r="F835" s="1"/>
      <c r="G835" s="1"/>
      <c r="H835" s="1"/>
      <c r="I835" s="1"/>
      <c r="J835" s="1"/>
      <c r="K835" s="1"/>
      <c r="L835" s="1"/>
      <c r="M835" s="1"/>
      <c r="N835" s="1"/>
    </row>
    <row r="836" spans="1:14" ht="12.75" customHeight="1" x14ac:dyDescent="0.2">
      <c r="A836" s="5"/>
      <c r="B836" s="6"/>
      <c r="C836" s="1"/>
      <c r="D836" s="1"/>
      <c r="E836" s="1"/>
      <c r="F836" s="1"/>
      <c r="G836" s="1"/>
      <c r="H836" s="1"/>
      <c r="I836" s="1"/>
      <c r="J836" s="1"/>
      <c r="K836" s="1"/>
      <c r="L836" s="1"/>
      <c r="M836" s="1"/>
      <c r="N836" s="1"/>
    </row>
    <row r="837" spans="1:14" ht="12.75" customHeight="1" x14ac:dyDescent="0.2">
      <c r="A837" s="5"/>
      <c r="B837" s="6"/>
      <c r="C837" s="1"/>
      <c r="D837" s="1"/>
      <c r="E837" s="1"/>
      <c r="F837" s="1"/>
      <c r="G837" s="1"/>
      <c r="H837" s="1"/>
      <c r="I837" s="1"/>
      <c r="J837" s="1"/>
      <c r="K837" s="1"/>
      <c r="L837" s="1"/>
      <c r="M837" s="1"/>
      <c r="N837" s="1"/>
    </row>
    <row r="838" spans="1:14" ht="12.75" customHeight="1" x14ac:dyDescent="0.2">
      <c r="A838" s="5"/>
      <c r="B838" s="6"/>
      <c r="C838" s="1"/>
      <c r="D838" s="1"/>
      <c r="E838" s="1"/>
      <c r="F838" s="1"/>
      <c r="G838" s="1"/>
      <c r="H838" s="1"/>
      <c r="I838" s="1"/>
      <c r="J838" s="1"/>
      <c r="K838" s="1"/>
      <c r="L838" s="1"/>
      <c r="M838" s="1"/>
      <c r="N838" s="1"/>
    </row>
    <row r="839" spans="1:14" ht="12.75" customHeight="1" x14ac:dyDescent="0.2">
      <c r="A839" s="5"/>
      <c r="B839" s="6"/>
      <c r="C839" s="1"/>
      <c r="D839" s="1"/>
      <c r="E839" s="1"/>
      <c r="F839" s="1"/>
      <c r="G839" s="1"/>
      <c r="H839" s="1"/>
      <c r="I839" s="1"/>
      <c r="J839" s="1"/>
      <c r="K839" s="1"/>
      <c r="L839" s="1"/>
      <c r="M839" s="1"/>
      <c r="N839" s="1"/>
    </row>
    <row r="840" spans="1:14" ht="12.75" customHeight="1" x14ac:dyDescent="0.2">
      <c r="A840" s="5"/>
      <c r="B840" s="6"/>
      <c r="C840" s="1"/>
      <c r="D840" s="1"/>
      <c r="E840" s="1"/>
      <c r="F840" s="1"/>
      <c r="G840" s="1"/>
      <c r="H840" s="1"/>
      <c r="I840" s="1"/>
      <c r="J840" s="1"/>
      <c r="K840" s="1"/>
      <c r="L840" s="1"/>
      <c r="M840" s="1"/>
      <c r="N840" s="1"/>
    </row>
    <row r="841" spans="1:14" ht="12.75" customHeight="1" x14ac:dyDescent="0.2">
      <c r="A841" s="5"/>
      <c r="B841" s="6"/>
      <c r="C841" s="1"/>
      <c r="D841" s="1"/>
      <c r="E841" s="1"/>
      <c r="F841" s="1"/>
      <c r="G841" s="1"/>
      <c r="H841" s="1"/>
      <c r="I841" s="1"/>
      <c r="J841" s="1"/>
      <c r="K841" s="1"/>
      <c r="L841" s="1"/>
      <c r="M841" s="1"/>
      <c r="N841" s="1"/>
    </row>
    <row r="842" spans="1:14" ht="12.75" customHeight="1" x14ac:dyDescent="0.2">
      <c r="A842" s="5"/>
      <c r="B842" s="6"/>
      <c r="C842" s="1"/>
      <c r="D842" s="1"/>
      <c r="E842" s="1"/>
      <c r="F842" s="1"/>
      <c r="G842" s="1"/>
      <c r="H842" s="1"/>
      <c r="I842" s="1"/>
      <c r="J842" s="1"/>
      <c r="K842" s="1"/>
      <c r="L842" s="1"/>
      <c r="M842" s="1"/>
      <c r="N842" s="1"/>
    </row>
    <row r="843" spans="1:14" ht="12.75" customHeight="1" x14ac:dyDescent="0.2">
      <c r="A843" s="5"/>
      <c r="B843" s="6"/>
      <c r="C843" s="1"/>
      <c r="D843" s="1"/>
      <c r="E843" s="1"/>
      <c r="F843" s="1"/>
      <c r="G843" s="1"/>
      <c r="H843" s="1"/>
      <c r="I843" s="1"/>
      <c r="J843" s="1"/>
      <c r="K843" s="1"/>
      <c r="L843" s="1"/>
      <c r="M843" s="1"/>
      <c r="N843" s="1"/>
    </row>
    <row r="844" spans="1:14" ht="12.75" customHeight="1" x14ac:dyDescent="0.2">
      <c r="A844" s="5"/>
      <c r="B844" s="6"/>
      <c r="C844" s="1"/>
      <c r="D844" s="1"/>
      <c r="E844" s="1"/>
      <c r="F844" s="1"/>
      <c r="G844" s="1"/>
      <c r="H844" s="1"/>
      <c r="I844" s="1"/>
      <c r="J844" s="1"/>
      <c r="K844" s="1"/>
      <c r="L844" s="1"/>
      <c r="M844" s="1"/>
      <c r="N844" s="1"/>
    </row>
    <row r="845" spans="1:14" ht="12.75" customHeight="1" x14ac:dyDescent="0.2">
      <c r="A845" s="5"/>
      <c r="B845" s="6"/>
      <c r="C845" s="1"/>
      <c r="D845" s="1"/>
      <c r="E845" s="1"/>
      <c r="F845" s="1"/>
      <c r="G845" s="1"/>
      <c r="H845" s="1"/>
      <c r="I845" s="1"/>
      <c r="J845" s="1"/>
      <c r="K845" s="1"/>
      <c r="L845" s="1"/>
      <c r="M845" s="1"/>
      <c r="N845" s="1"/>
    </row>
    <row r="846" spans="1:14" ht="12.75" customHeight="1" x14ac:dyDescent="0.2">
      <c r="A846" s="5"/>
      <c r="B846" s="6"/>
      <c r="C846" s="1"/>
      <c r="D846" s="1"/>
      <c r="E846" s="1"/>
      <c r="F846" s="1"/>
      <c r="G846" s="1"/>
      <c r="H846" s="1"/>
      <c r="I846" s="1"/>
      <c r="J846" s="1"/>
      <c r="K846" s="1"/>
      <c r="L846" s="1"/>
      <c r="M846" s="1"/>
      <c r="N846" s="1"/>
    </row>
    <row r="847" spans="1:14" ht="12.75" customHeight="1" x14ac:dyDescent="0.2">
      <c r="A847" s="5"/>
      <c r="B847" s="6"/>
      <c r="C847" s="1"/>
      <c r="D847" s="1"/>
      <c r="E847" s="1"/>
      <c r="F847" s="1"/>
      <c r="G847" s="1"/>
      <c r="H847" s="1"/>
      <c r="I847" s="1"/>
      <c r="J847" s="1"/>
      <c r="K847" s="1"/>
      <c r="L847" s="1"/>
      <c r="M847" s="1"/>
      <c r="N847" s="1"/>
    </row>
    <row r="848" spans="1:14" ht="12.75" customHeight="1" x14ac:dyDescent="0.2">
      <c r="A848" s="5"/>
      <c r="B848" s="6"/>
      <c r="C848" s="1"/>
      <c r="D848" s="1"/>
      <c r="E848" s="1"/>
      <c r="F848" s="1"/>
      <c r="G848" s="1"/>
      <c r="H848" s="1"/>
      <c r="I848" s="1"/>
      <c r="J848" s="1"/>
      <c r="K848" s="1"/>
      <c r="L848" s="1"/>
      <c r="M848" s="1"/>
      <c r="N848" s="1"/>
    </row>
    <row r="849" spans="1:14" ht="12.75" customHeight="1" x14ac:dyDescent="0.2">
      <c r="A849" s="5"/>
      <c r="B849" s="6"/>
      <c r="C849" s="1"/>
      <c r="D849" s="1"/>
      <c r="E849" s="1"/>
      <c r="F849" s="1"/>
      <c r="G849" s="1"/>
      <c r="H849" s="1"/>
      <c r="I849" s="1"/>
      <c r="J849" s="1"/>
      <c r="K849" s="1"/>
      <c r="L849" s="1"/>
      <c r="M849" s="1"/>
      <c r="N849" s="1"/>
    </row>
    <row r="850" spans="1:14" ht="12.75" customHeight="1" x14ac:dyDescent="0.2">
      <c r="A850" s="5"/>
      <c r="B850" s="6"/>
      <c r="C850" s="1"/>
      <c r="D850" s="1"/>
      <c r="E850" s="1"/>
      <c r="F850" s="1"/>
      <c r="G850" s="1"/>
      <c r="H850" s="1"/>
      <c r="I850" s="1"/>
      <c r="J850" s="1"/>
      <c r="K850" s="1"/>
      <c r="L850" s="1"/>
      <c r="M850" s="1"/>
      <c r="N850" s="1"/>
    </row>
    <row r="851" spans="1:14" ht="12.75" customHeight="1" x14ac:dyDescent="0.2">
      <c r="A851" s="5"/>
      <c r="B851" s="6"/>
      <c r="C851" s="1"/>
      <c r="D851" s="1"/>
      <c r="E851" s="1"/>
      <c r="F851" s="1"/>
      <c r="G851" s="1"/>
      <c r="H851" s="1"/>
      <c r="I851" s="1"/>
      <c r="J851" s="1"/>
      <c r="K851" s="1"/>
      <c r="L851" s="1"/>
      <c r="M851" s="1"/>
      <c r="N851" s="1"/>
    </row>
    <row r="852" spans="1:14" ht="12.75" customHeight="1" x14ac:dyDescent="0.2">
      <c r="A852" s="5"/>
      <c r="B852" s="6"/>
      <c r="C852" s="1"/>
      <c r="D852" s="1"/>
      <c r="E852" s="1"/>
      <c r="F852" s="1"/>
      <c r="G852" s="1"/>
      <c r="H852" s="1"/>
      <c r="I852" s="1"/>
      <c r="J852" s="1"/>
      <c r="K852" s="1"/>
      <c r="L852" s="1"/>
      <c r="M852" s="1"/>
      <c r="N852" s="1"/>
    </row>
    <row r="853" spans="1:14" ht="12.75" customHeight="1" x14ac:dyDescent="0.2">
      <c r="A853" s="5"/>
      <c r="B853" s="6"/>
      <c r="C853" s="1"/>
      <c r="D853" s="1"/>
      <c r="E853" s="1"/>
      <c r="F853" s="1"/>
      <c r="G853" s="1"/>
      <c r="H853" s="1"/>
      <c r="I853" s="1"/>
      <c r="J853" s="1"/>
      <c r="K853" s="1"/>
      <c r="L853" s="1"/>
      <c r="M853" s="1"/>
      <c r="N853" s="1"/>
    </row>
    <row r="854" spans="1:14" ht="12.75" customHeight="1" x14ac:dyDescent="0.2">
      <c r="A854" s="5"/>
      <c r="B854" s="6"/>
      <c r="C854" s="1"/>
      <c r="D854" s="1"/>
      <c r="E854" s="1"/>
      <c r="F854" s="1"/>
      <c r="G854" s="1"/>
      <c r="H854" s="1"/>
      <c r="I854" s="1"/>
      <c r="J854" s="1"/>
      <c r="K854" s="1"/>
      <c r="L854" s="1"/>
      <c r="M854" s="1"/>
      <c r="N854" s="1"/>
    </row>
    <row r="855" spans="1:14" ht="12.75" customHeight="1" x14ac:dyDescent="0.2">
      <c r="A855" s="5"/>
      <c r="B855" s="6"/>
      <c r="C855" s="1"/>
      <c r="D855" s="1"/>
      <c r="E855" s="1"/>
      <c r="F855" s="1"/>
      <c r="G855" s="1"/>
      <c r="H855" s="1"/>
      <c r="I855" s="1"/>
      <c r="J855" s="1"/>
      <c r="K855" s="1"/>
      <c r="L855" s="1"/>
      <c r="M855" s="1"/>
      <c r="N855" s="1"/>
    </row>
    <row r="856" spans="1:14" ht="12.75" customHeight="1" x14ac:dyDescent="0.2">
      <c r="A856" s="5"/>
      <c r="B856" s="6"/>
      <c r="C856" s="1"/>
      <c r="D856" s="1"/>
      <c r="E856" s="1"/>
      <c r="F856" s="1"/>
      <c r="G856" s="1"/>
      <c r="H856" s="1"/>
      <c r="I856" s="1"/>
      <c r="J856" s="1"/>
      <c r="K856" s="1"/>
      <c r="L856" s="1"/>
      <c r="M856" s="1"/>
      <c r="N856" s="1"/>
    </row>
    <row r="857" spans="1:14" ht="12.75" customHeight="1" x14ac:dyDescent="0.2">
      <c r="A857" s="5"/>
      <c r="B857" s="6"/>
      <c r="C857" s="1"/>
      <c r="D857" s="1"/>
      <c r="E857" s="1"/>
      <c r="F857" s="1"/>
      <c r="G857" s="1"/>
      <c r="H857" s="1"/>
      <c r="I857" s="1"/>
      <c r="J857" s="1"/>
      <c r="K857" s="1"/>
      <c r="L857" s="1"/>
      <c r="M857" s="1"/>
      <c r="N857" s="1"/>
    </row>
    <row r="858" spans="1:14" ht="12.75" customHeight="1" x14ac:dyDescent="0.2">
      <c r="A858" s="5"/>
      <c r="B858" s="6"/>
      <c r="C858" s="1"/>
      <c r="D858" s="1"/>
      <c r="E858" s="1"/>
      <c r="F858" s="1"/>
      <c r="G858" s="1"/>
      <c r="H858" s="1"/>
      <c r="I858" s="1"/>
      <c r="J858" s="1"/>
      <c r="K858" s="1"/>
      <c r="L858" s="1"/>
      <c r="M858" s="1"/>
      <c r="N858" s="1"/>
    </row>
    <row r="859" spans="1:14" ht="12.75" customHeight="1" x14ac:dyDescent="0.2">
      <c r="A859" s="5"/>
      <c r="B859" s="6"/>
      <c r="C859" s="1"/>
      <c r="D859" s="1"/>
      <c r="E859" s="1"/>
      <c r="F859" s="1"/>
      <c r="G859" s="1"/>
      <c r="H859" s="1"/>
      <c r="I859" s="1"/>
      <c r="J859" s="1"/>
      <c r="K859" s="1"/>
      <c r="L859" s="1"/>
      <c r="M859" s="1"/>
      <c r="N859" s="1"/>
    </row>
    <row r="860" spans="1:14" ht="12.75" customHeight="1" x14ac:dyDescent="0.2">
      <c r="A860" s="5"/>
      <c r="B860" s="6"/>
      <c r="C860" s="1"/>
      <c r="D860" s="1"/>
      <c r="E860" s="1"/>
      <c r="F860" s="1"/>
      <c r="G860" s="1"/>
      <c r="H860" s="1"/>
      <c r="I860" s="1"/>
      <c r="J860" s="1"/>
      <c r="K860" s="1"/>
      <c r="L860" s="1"/>
      <c r="M860" s="1"/>
      <c r="N860" s="1"/>
    </row>
    <row r="861" spans="1:14" ht="12.75" customHeight="1" x14ac:dyDescent="0.2">
      <c r="A861" s="5"/>
      <c r="B861" s="6"/>
      <c r="C861" s="1"/>
      <c r="D861" s="1"/>
      <c r="E861" s="1"/>
      <c r="F861" s="1"/>
      <c r="G861" s="1"/>
      <c r="H861" s="1"/>
      <c r="I861" s="1"/>
      <c r="J861" s="1"/>
      <c r="K861" s="1"/>
      <c r="L861" s="1"/>
      <c r="M861" s="1"/>
      <c r="N861" s="1"/>
    </row>
    <row r="862" spans="1:14" ht="12.75" customHeight="1" x14ac:dyDescent="0.2">
      <c r="A862" s="5"/>
      <c r="B862" s="6"/>
      <c r="C862" s="1"/>
      <c r="D862" s="1"/>
      <c r="E862" s="1"/>
      <c r="F862" s="1"/>
      <c r="G862" s="1"/>
      <c r="H862" s="1"/>
      <c r="I862" s="1"/>
      <c r="J862" s="1"/>
      <c r="K862" s="1"/>
      <c r="L862" s="1"/>
      <c r="M862" s="1"/>
      <c r="N862" s="1"/>
    </row>
    <row r="863" spans="1:14" ht="12.75" customHeight="1" x14ac:dyDescent="0.2">
      <c r="A863" s="5"/>
      <c r="B863" s="6"/>
      <c r="C863" s="1"/>
      <c r="D863" s="1"/>
      <c r="E863" s="1"/>
      <c r="F863" s="1"/>
      <c r="G863" s="1"/>
      <c r="H863" s="1"/>
      <c r="I863" s="1"/>
      <c r="J863" s="1"/>
      <c r="K863" s="1"/>
      <c r="L863" s="1"/>
      <c r="M863" s="1"/>
      <c r="N863" s="1"/>
    </row>
    <row r="864" spans="1:14" ht="12.75" customHeight="1" x14ac:dyDescent="0.2">
      <c r="A864" s="5"/>
      <c r="B864" s="6"/>
      <c r="C864" s="1"/>
      <c r="D864" s="1"/>
      <c r="E864" s="1"/>
      <c r="F864" s="1"/>
      <c r="G864" s="1"/>
      <c r="H864" s="1"/>
      <c r="I864" s="1"/>
      <c r="J864" s="1"/>
      <c r="K864" s="1"/>
      <c r="L864" s="1"/>
      <c r="M864" s="1"/>
      <c r="N864" s="1"/>
    </row>
    <row r="865" spans="1:14" ht="12.75" customHeight="1" x14ac:dyDescent="0.2">
      <c r="A865" s="5"/>
      <c r="B865" s="6"/>
      <c r="C865" s="1"/>
      <c r="D865" s="1"/>
      <c r="E865" s="1"/>
      <c r="F865" s="1"/>
      <c r="G865" s="1"/>
      <c r="H865" s="1"/>
      <c r="I865" s="1"/>
      <c r="J865" s="1"/>
      <c r="K865" s="1"/>
      <c r="L865" s="1"/>
      <c r="M865" s="1"/>
      <c r="N865" s="1"/>
    </row>
    <row r="866" spans="1:14" ht="12.75" customHeight="1" x14ac:dyDescent="0.2">
      <c r="A866" s="5"/>
      <c r="B866" s="6"/>
      <c r="C866" s="1"/>
      <c r="D866" s="1"/>
      <c r="E866" s="1"/>
      <c r="F866" s="1"/>
      <c r="G866" s="1"/>
      <c r="H866" s="1"/>
      <c r="I866" s="1"/>
      <c r="J866" s="1"/>
      <c r="K866" s="1"/>
      <c r="L866" s="1"/>
      <c r="M866" s="1"/>
      <c r="N866" s="1"/>
    </row>
    <row r="867" spans="1:14" ht="12.75" customHeight="1" x14ac:dyDescent="0.2">
      <c r="A867" s="5"/>
      <c r="B867" s="6"/>
      <c r="C867" s="1"/>
      <c r="D867" s="1"/>
      <c r="E867" s="1"/>
      <c r="F867" s="1"/>
      <c r="G867" s="1"/>
      <c r="H867" s="1"/>
      <c r="I867" s="1"/>
      <c r="J867" s="1"/>
      <c r="K867" s="1"/>
      <c r="L867" s="1"/>
      <c r="M867" s="1"/>
      <c r="N867" s="1"/>
    </row>
    <row r="868" spans="1:14" ht="12.75" customHeight="1" x14ac:dyDescent="0.2">
      <c r="A868" s="5"/>
      <c r="B868" s="6"/>
      <c r="C868" s="1"/>
      <c r="D868" s="1"/>
      <c r="E868" s="1"/>
      <c r="F868" s="1"/>
      <c r="G868" s="1"/>
      <c r="H868" s="1"/>
      <c r="I868" s="1"/>
      <c r="J868" s="1"/>
      <c r="K868" s="1"/>
      <c r="L868" s="1"/>
      <c r="M868" s="1"/>
      <c r="N868" s="1"/>
    </row>
    <row r="869" spans="1:14" ht="12.75" customHeight="1" x14ac:dyDescent="0.2">
      <c r="A869" s="5"/>
      <c r="B869" s="6"/>
      <c r="C869" s="1"/>
      <c r="D869" s="1"/>
      <c r="E869" s="1"/>
      <c r="F869" s="1"/>
      <c r="G869" s="1"/>
      <c r="H869" s="1"/>
      <c r="I869" s="1"/>
      <c r="J869" s="1"/>
      <c r="K869" s="1"/>
      <c r="L869" s="1"/>
      <c r="M869" s="1"/>
      <c r="N869" s="1"/>
    </row>
    <row r="870" spans="1:14" ht="12.75" customHeight="1" x14ac:dyDescent="0.2">
      <c r="A870" s="5"/>
      <c r="B870" s="6"/>
      <c r="C870" s="1"/>
      <c r="D870" s="1"/>
      <c r="E870" s="1"/>
      <c r="F870" s="1"/>
      <c r="G870" s="1"/>
      <c r="H870" s="1"/>
      <c r="I870" s="1"/>
      <c r="J870" s="1"/>
      <c r="K870" s="1"/>
      <c r="L870" s="1"/>
      <c r="M870" s="1"/>
      <c r="N870" s="1"/>
    </row>
    <row r="871" spans="1:14" ht="12.75" customHeight="1" x14ac:dyDescent="0.2">
      <c r="A871" s="5"/>
      <c r="B871" s="6"/>
      <c r="C871" s="1"/>
      <c r="D871" s="1"/>
      <c r="E871" s="1"/>
      <c r="F871" s="1"/>
      <c r="G871" s="1"/>
      <c r="H871" s="1"/>
      <c r="I871" s="1"/>
      <c r="J871" s="1"/>
      <c r="K871" s="1"/>
      <c r="L871" s="1"/>
      <c r="M871" s="1"/>
      <c r="N871" s="1"/>
    </row>
    <row r="872" spans="1:14" ht="12.75" customHeight="1" x14ac:dyDescent="0.2">
      <c r="A872" s="5"/>
      <c r="B872" s="6"/>
      <c r="C872" s="1"/>
      <c r="D872" s="1"/>
      <c r="E872" s="1"/>
      <c r="F872" s="1"/>
      <c r="G872" s="1"/>
      <c r="H872" s="1"/>
      <c r="I872" s="1"/>
      <c r="J872" s="1"/>
      <c r="K872" s="1"/>
      <c r="L872" s="1"/>
      <c r="M872" s="1"/>
      <c r="N872" s="1"/>
    </row>
    <row r="873" spans="1:14" ht="12.75" customHeight="1" x14ac:dyDescent="0.2">
      <c r="A873" s="5"/>
      <c r="B873" s="6"/>
      <c r="C873" s="1"/>
      <c r="D873" s="1"/>
      <c r="E873" s="1"/>
      <c r="F873" s="1"/>
      <c r="G873" s="1"/>
      <c r="H873" s="1"/>
      <c r="I873" s="1"/>
      <c r="J873" s="1"/>
      <c r="K873" s="1"/>
      <c r="L873" s="1"/>
      <c r="M873" s="1"/>
      <c r="N873" s="1"/>
    </row>
    <row r="874" spans="1:14" ht="12.75" customHeight="1" x14ac:dyDescent="0.2">
      <c r="A874" s="5"/>
      <c r="B874" s="6"/>
      <c r="C874" s="1"/>
      <c r="D874" s="1"/>
      <c r="E874" s="1"/>
      <c r="F874" s="1"/>
      <c r="G874" s="1"/>
      <c r="H874" s="1"/>
      <c r="I874" s="1"/>
      <c r="J874" s="1"/>
      <c r="K874" s="1"/>
      <c r="L874" s="1"/>
      <c r="M874" s="1"/>
      <c r="N874" s="1"/>
    </row>
    <row r="875" spans="1:14" ht="12.75" customHeight="1" x14ac:dyDescent="0.2">
      <c r="A875" s="5"/>
      <c r="B875" s="6"/>
      <c r="C875" s="1"/>
      <c r="D875" s="1"/>
      <c r="E875" s="1"/>
      <c r="F875" s="1"/>
      <c r="G875" s="1"/>
      <c r="H875" s="1"/>
      <c r="I875" s="1"/>
      <c r="J875" s="1"/>
      <c r="K875" s="1"/>
      <c r="L875" s="1"/>
      <c r="M875" s="1"/>
      <c r="N875" s="1"/>
    </row>
    <row r="876" spans="1:14" ht="12.75" customHeight="1" x14ac:dyDescent="0.2">
      <c r="A876" s="5"/>
      <c r="B876" s="6"/>
      <c r="C876" s="1"/>
      <c r="D876" s="1"/>
      <c r="E876" s="1"/>
      <c r="F876" s="1"/>
      <c r="G876" s="1"/>
      <c r="H876" s="1"/>
      <c r="I876" s="1"/>
      <c r="J876" s="1"/>
      <c r="K876" s="1"/>
      <c r="L876" s="1"/>
      <c r="M876" s="1"/>
      <c r="N876" s="1"/>
    </row>
    <row r="877" spans="1:14" ht="12.75" customHeight="1" x14ac:dyDescent="0.2">
      <c r="A877" s="5"/>
      <c r="B877" s="6"/>
      <c r="C877" s="1"/>
      <c r="D877" s="1"/>
      <c r="E877" s="1"/>
      <c r="F877" s="1"/>
      <c r="G877" s="1"/>
      <c r="H877" s="1"/>
      <c r="I877" s="1"/>
      <c r="J877" s="1"/>
      <c r="K877" s="1"/>
      <c r="L877" s="1"/>
      <c r="M877" s="1"/>
      <c r="N877" s="1"/>
    </row>
    <row r="878" spans="1:14" ht="12.75" customHeight="1" x14ac:dyDescent="0.2">
      <c r="A878" s="5"/>
      <c r="B878" s="6"/>
      <c r="C878" s="1"/>
      <c r="D878" s="1"/>
      <c r="E878" s="1"/>
      <c r="F878" s="1"/>
      <c r="G878" s="1"/>
      <c r="H878" s="1"/>
      <c r="I878" s="1"/>
      <c r="J878" s="1"/>
      <c r="K878" s="1"/>
      <c r="L878" s="1"/>
      <c r="M878" s="1"/>
      <c r="N878" s="1"/>
    </row>
    <row r="879" spans="1:14" ht="12.75" customHeight="1" x14ac:dyDescent="0.2">
      <c r="A879" s="5"/>
      <c r="B879" s="6"/>
      <c r="C879" s="1"/>
      <c r="D879" s="1"/>
      <c r="E879" s="1"/>
      <c r="F879" s="1"/>
      <c r="G879" s="1"/>
      <c r="H879" s="1"/>
      <c r="I879" s="1"/>
      <c r="J879" s="1"/>
      <c r="K879" s="1"/>
      <c r="L879" s="1"/>
      <c r="M879" s="1"/>
      <c r="N879" s="1"/>
    </row>
    <row r="880" spans="1:14" ht="12.75" customHeight="1" x14ac:dyDescent="0.2">
      <c r="A880" s="5"/>
      <c r="B880" s="6"/>
      <c r="C880" s="1"/>
      <c r="D880" s="1"/>
      <c r="E880" s="1"/>
      <c r="F880" s="1"/>
      <c r="G880" s="1"/>
      <c r="H880" s="1"/>
      <c r="I880" s="1"/>
      <c r="J880" s="1"/>
      <c r="K880" s="1"/>
      <c r="L880" s="1"/>
      <c r="M880" s="1"/>
      <c r="N880" s="1"/>
    </row>
    <row r="881" spans="1:14" ht="12.75" customHeight="1" x14ac:dyDescent="0.2">
      <c r="A881" s="5"/>
      <c r="B881" s="6"/>
      <c r="C881" s="1"/>
      <c r="D881" s="1"/>
      <c r="E881" s="1"/>
      <c r="F881" s="1"/>
      <c r="G881" s="1"/>
      <c r="H881" s="1"/>
      <c r="I881" s="1"/>
      <c r="J881" s="1"/>
      <c r="K881" s="1"/>
      <c r="L881" s="1"/>
      <c r="M881" s="1"/>
      <c r="N881" s="1"/>
    </row>
    <row r="882" spans="1:14" ht="12.75" customHeight="1" x14ac:dyDescent="0.2">
      <c r="A882" s="5"/>
      <c r="B882" s="6"/>
      <c r="C882" s="1"/>
      <c r="D882" s="1"/>
      <c r="E882" s="1"/>
      <c r="F882" s="1"/>
      <c r="G882" s="1"/>
      <c r="H882" s="1"/>
      <c r="I882" s="1"/>
      <c r="J882" s="1"/>
      <c r="K882" s="1"/>
      <c r="L882" s="1"/>
      <c r="M882" s="1"/>
      <c r="N882" s="1"/>
    </row>
    <row r="883" spans="1:14" ht="12.75" customHeight="1" x14ac:dyDescent="0.2">
      <c r="A883" s="5"/>
      <c r="B883" s="6"/>
      <c r="C883" s="1"/>
      <c r="D883" s="1"/>
      <c r="E883" s="1"/>
      <c r="F883" s="1"/>
      <c r="G883" s="1"/>
      <c r="H883" s="1"/>
      <c r="I883" s="1"/>
      <c r="J883" s="1"/>
      <c r="K883" s="1"/>
      <c r="L883" s="1"/>
      <c r="M883" s="1"/>
      <c r="N883" s="1"/>
    </row>
    <row r="884" spans="1:14" ht="12.75" customHeight="1" x14ac:dyDescent="0.2">
      <c r="A884" s="5"/>
      <c r="B884" s="6"/>
      <c r="C884" s="1"/>
      <c r="D884" s="1"/>
      <c r="E884" s="1"/>
      <c r="F884" s="1"/>
      <c r="G884" s="1"/>
      <c r="H884" s="1"/>
      <c r="I884" s="1"/>
      <c r="J884" s="1"/>
      <c r="K884" s="1"/>
      <c r="L884" s="1"/>
      <c r="M884" s="1"/>
      <c r="N884" s="1"/>
    </row>
    <row r="885" spans="1:14" ht="12.75" customHeight="1" x14ac:dyDescent="0.2">
      <c r="A885" s="5"/>
      <c r="B885" s="6"/>
      <c r="C885" s="1"/>
      <c r="D885" s="1"/>
      <c r="E885" s="1"/>
      <c r="F885" s="1"/>
      <c r="G885" s="1"/>
      <c r="H885" s="1"/>
      <c r="I885" s="1"/>
      <c r="J885" s="1"/>
      <c r="K885" s="1"/>
      <c r="L885" s="1"/>
      <c r="M885" s="1"/>
      <c r="N885" s="1"/>
    </row>
    <row r="886" spans="1:14" ht="12.75" customHeight="1" x14ac:dyDescent="0.2">
      <c r="A886" s="5"/>
      <c r="B886" s="6"/>
      <c r="C886" s="1"/>
      <c r="D886" s="1"/>
      <c r="E886" s="1"/>
      <c r="F886" s="1"/>
      <c r="G886" s="1"/>
      <c r="H886" s="1"/>
      <c r="I886" s="1"/>
      <c r="J886" s="1"/>
      <c r="K886" s="1"/>
      <c r="L886" s="1"/>
      <c r="M886" s="1"/>
      <c r="N886" s="1"/>
    </row>
    <row r="887" spans="1:14" ht="12.75" customHeight="1" x14ac:dyDescent="0.2">
      <c r="A887" s="5"/>
      <c r="B887" s="6"/>
      <c r="C887" s="1"/>
      <c r="D887" s="1"/>
      <c r="E887" s="1"/>
      <c r="F887" s="1"/>
      <c r="G887" s="1"/>
      <c r="H887" s="1"/>
      <c r="I887" s="1"/>
      <c r="J887" s="1"/>
      <c r="K887" s="1"/>
      <c r="L887" s="1"/>
      <c r="M887" s="1"/>
      <c r="N887" s="1"/>
    </row>
    <row r="888" spans="1:14" ht="12.75" customHeight="1" x14ac:dyDescent="0.2">
      <c r="A888" s="5"/>
      <c r="B888" s="6"/>
      <c r="C888" s="1"/>
      <c r="D888" s="1"/>
      <c r="E888" s="1"/>
      <c r="F888" s="1"/>
      <c r="G888" s="1"/>
      <c r="H888" s="1"/>
      <c r="I888" s="1"/>
      <c r="J888" s="1"/>
      <c r="K888" s="1"/>
      <c r="L888" s="1"/>
      <c r="M888" s="1"/>
      <c r="N888" s="1"/>
    </row>
    <row r="889" spans="1:14" ht="12.75" customHeight="1" x14ac:dyDescent="0.2">
      <c r="A889" s="5"/>
      <c r="B889" s="6"/>
      <c r="C889" s="1"/>
      <c r="D889" s="1"/>
      <c r="E889" s="1"/>
      <c r="F889" s="1"/>
      <c r="G889" s="1"/>
      <c r="H889" s="1"/>
      <c r="I889" s="1"/>
      <c r="J889" s="1"/>
      <c r="K889" s="1"/>
      <c r="L889" s="1"/>
      <c r="M889" s="1"/>
      <c r="N889" s="1"/>
    </row>
    <row r="890" spans="1:14" ht="12.75" customHeight="1" x14ac:dyDescent="0.2">
      <c r="A890" s="5"/>
      <c r="B890" s="6"/>
      <c r="C890" s="1"/>
      <c r="D890" s="1"/>
      <c r="E890" s="1"/>
      <c r="F890" s="1"/>
      <c r="G890" s="1"/>
      <c r="H890" s="1"/>
      <c r="I890" s="1"/>
      <c r="J890" s="1"/>
      <c r="K890" s="1"/>
      <c r="L890" s="1"/>
      <c r="M890" s="1"/>
      <c r="N890" s="1"/>
    </row>
    <row r="891" spans="1:14" ht="12.75" customHeight="1" x14ac:dyDescent="0.2">
      <c r="A891" s="5"/>
      <c r="B891" s="6"/>
      <c r="C891" s="1"/>
      <c r="D891" s="1"/>
      <c r="E891" s="1"/>
      <c r="F891" s="1"/>
      <c r="G891" s="1"/>
      <c r="H891" s="1"/>
      <c r="I891" s="1"/>
      <c r="J891" s="1"/>
      <c r="K891" s="1"/>
      <c r="L891" s="1"/>
      <c r="M891" s="1"/>
      <c r="N891" s="1"/>
    </row>
    <row r="892" spans="1:14" ht="12.75" customHeight="1" x14ac:dyDescent="0.2">
      <c r="A892" s="5"/>
      <c r="B892" s="6"/>
      <c r="C892" s="1"/>
      <c r="D892" s="1"/>
      <c r="E892" s="1"/>
      <c r="F892" s="1"/>
      <c r="G892" s="1"/>
      <c r="H892" s="1"/>
      <c r="I892" s="1"/>
      <c r="J892" s="1"/>
      <c r="K892" s="1"/>
      <c r="L892" s="1"/>
      <c r="M892" s="1"/>
      <c r="N892" s="1"/>
    </row>
    <row r="893" spans="1:14" ht="12.75" customHeight="1" x14ac:dyDescent="0.2">
      <c r="A893" s="5"/>
      <c r="B893" s="6"/>
      <c r="C893" s="1"/>
      <c r="D893" s="1"/>
      <c r="E893" s="1"/>
      <c r="F893" s="1"/>
      <c r="G893" s="1"/>
      <c r="H893" s="1"/>
      <c r="I893" s="1"/>
      <c r="J893" s="1"/>
      <c r="K893" s="1"/>
      <c r="L893" s="1"/>
      <c r="M893" s="1"/>
      <c r="N893" s="1"/>
    </row>
    <row r="894" spans="1:14" ht="12.75" customHeight="1" x14ac:dyDescent="0.2">
      <c r="A894" s="5"/>
      <c r="B894" s="6"/>
      <c r="C894" s="1"/>
      <c r="D894" s="1"/>
      <c r="E894" s="1"/>
      <c r="F894" s="1"/>
      <c r="G894" s="1"/>
      <c r="H894" s="1"/>
      <c r="I894" s="1"/>
      <c r="J894" s="1"/>
      <c r="K894" s="1"/>
      <c r="L894" s="1"/>
      <c r="M894" s="1"/>
      <c r="N894" s="1"/>
    </row>
    <row r="895" spans="1:14" ht="12.75" customHeight="1" x14ac:dyDescent="0.2">
      <c r="A895" s="5"/>
      <c r="B895" s="6"/>
      <c r="C895" s="1"/>
      <c r="D895" s="1"/>
      <c r="E895" s="1"/>
      <c r="F895" s="1"/>
      <c r="G895" s="1"/>
      <c r="H895" s="1"/>
      <c r="I895" s="1"/>
      <c r="J895" s="1"/>
      <c r="K895" s="1"/>
      <c r="L895" s="1"/>
      <c r="M895" s="1"/>
      <c r="N895" s="1"/>
    </row>
    <row r="896" spans="1:14" ht="12.75" customHeight="1" x14ac:dyDescent="0.2">
      <c r="A896" s="5"/>
      <c r="B896" s="6"/>
      <c r="C896" s="1"/>
      <c r="D896" s="1"/>
      <c r="E896" s="1"/>
      <c r="F896" s="1"/>
      <c r="G896" s="1"/>
      <c r="H896" s="1"/>
      <c r="I896" s="1"/>
      <c r="J896" s="1"/>
      <c r="K896" s="1"/>
      <c r="L896" s="1"/>
      <c r="M896" s="1"/>
      <c r="N896" s="1"/>
    </row>
    <row r="897" spans="1:14" ht="12.75" customHeight="1" x14ac:dyDescent="0.2">
      <c r="A897" s="5"/>
      <c r="B897" s="6"/>
      <c r="C897" s="1"/>
      <c r="D897" s="1"/>
      <c r="E897" s="1"/>
      <c r="F897" s="1"/>
      <c r="G897" s="1"/>
      <c r="H897" s="1"/>
      <c r="I897" s="1"/>
      <c r="J897" s="1"/>
      <c r="K897" s="1"/>
      <c r="L897" s="1"/>
      <c r="M897" s="1"/>
      <c r="N897" s="1"/>
    </row>
    <row r="898" spans="1:14" ht="12.75" customHeight="1" x14ac:dyDescent="0.2">
      <c r="A898" s="5"/>
      <c r="B898" s="6"/>
      <c r="C898" s="1"/>
      <c r="D898" s="1"/>
      <c r="E898" s="1"/>
      <c r="F898" s="1"/>
      <c r="G898" s="1"/>
      <c r="H898" s="1"/>
      <c r="I898" s="1"/>
      <c r="J898" s="1"/>
      <c r="K898" s="1"/>
      <c r="L898" s="1"/>
      <c r="M898" s="1"/>
      <c r="N898" s="1"/>
    </row>
    <row r="899" spans="1:14" ht="12.75" customHeight="1" x14ac:dyDescent="0.2">
      <c r="A899" s="5"/>
      <c r="B899" s="6"/>
      <c r="C899" s="1"/>
      <c r="D899" s="1"/>
      <c r="E899" s="1"/>
      <c r="F899" s="1"/>
      <c r="G899" s="1"/>
      <c r="H899" s="1"/>
      <c r="I899" s="1"/>
      <c r="J899" s="1"/>
      <c r="K899" s="1"/>
      <c r="L899" s="1"/>
      <c r="M899" s="1"/>
      <c r="N899" s="1"/>
    </row>
    <row r="900" spans="1:14" ht="12.75" customHeight="1" x14ac:dyDescent="0.2">
      <c r="A900" s="5"/>
      <c r="B900" s="6"/>
      <c r="C900" s="1"/>
      <c r="D900" s="1"/>
      <c r="E900" s="1"/>
      <c r="F900" s="1"/>
      <c r="G900" s="1"/>
      <c r="H900" s="1"/>
      <c r="I900" s="1"/>
      <c r="J900" s="1"/>
      <c r="K900" s="1"/>
      <c r="L900" s="1"/>
      <c r="M900" s="1"/>
      <c r="N900" s="1"/>
    </row>
    <row r="901" spans="1:14" ht="12.75" customHeight="1" x14ac:dyDescent="0.2">
      <c r="A901" s="5"/>
      <c r="B901" s="6"/>
      <c r="C901" s="1"/>
      <c r="D901" s="1"/>
      <c r="E901" s="1"/>
      <c r="F901" s="1"/>
      <c r="G901" s="1"/>
      <c r="H901" s="1"/>
      <c r="I901" s="1"/>
      <c r="J901" s="1"/>
      <c r="K901" s="1"/>
      <c r="L901" s="1"/>
      <c r="M901" s="1"/>
      <c r="N901" s="1"/>
    </row>
    <row r="902" spans="1:14" ht="12.75" customHeight="1" x14ac:dyDescent="0.2">
      <c r="A902" s="5"/>
      <c r="B902" s="6"/>
      <c r="C902" s="1"/>
      <c r="D902" s="1"/>
      <c r="E902" s="1"/>
      <c r="F902" s="1"/>
      <c r="G902" s="1"/>
      <c r="H902" s="1"/>
      <c r="I902" s="1"/>
      <c r="J902" s="1"/>
      <c r="K902" s="1"/>
      <c r="L902" s="1"/>
      <c r="M902" s="1"/>
      <c r="N902" s="1"/>
    </row>
    <row r="903" spans="1:14" ht="12.75" customHeight="1" x14ac:dyDescent="0.2">
      <c r="A903" s="5"/>
      <c r="B903" s="6"/>
      <c r="C903" s="1"/>
      <c r="D903" s="1"/>
      <c r="E903" s="1"/>
      <c r="F903" s="1"/>
      <c r="G903" s="1"/>
      <c r="H903" s="1"/>
      <c r="I903" s="1"/>
      <c r="J903" s="1"/>
      <c r="K903" s="1"/>
      <c r="L903" s="1"/>
      <c r="M903" s="1"/>
      <c r="N903" s="1"/>
    </row>
    <row r="904" spans="1:14" ht="12.75" customHeight="1" x14ac:dyDescent="0.2">
      <c r="A904" s="5"/>
      <c r="B904" s="6"/>
      <c r="C904" s="1"/>
      <c r="D904" s="1"/>
      <c r="E904" s="1"/>
      <c r="F904" s="1"/>
      <c r="G904" s="1"/>
      <c r="H904" s="1"/>
      <c r="I904" s="1"/>
      <c r="J904" s="1"/>
      <c r="K904" s="1"/>
      <c r="L904" s="1"/>
      <c r="M904" s="1"/>
      <c r="N904" s="1"/>
    </row>
    <row r="905" spans="1:14" ht="12.75" customHeight="1" x14ac:dyDescent="0.2">
      <c r="A905" s="5"/>
      <c r="B905" s="6"/>
      <c r="C905" s="1"/>
      <c r="D905" s="1"/>
      <c r="E905" s="1"/>
      <c r="F905" s="1"/>
      <c r="G905" s="1"/>
      <c r="H905" s="1"/>
      <c r="I905" s="1"/>
      <c r="J905" s="1"/>
      <c r="K905" s="1"/>
      <c r="L905" s="1"/>
      <c r="M905" s="1"/>
      <c r="N905" s="1"/>
    </row>
    <row r="906" spans="1:14" ht="12.75" customHeight="1" x14ac:dyDescent="0.2">
      <c r="A906" s="5"/>
      <c r="B906" s="6"/>
      <c r="C906" s="1"/>
      <c r="D906" s="1"/>
      <c r="E906" s="1"/>
      <c r="F906" s="1"/>
      <c r="G906" s="1"/>
      <c r="H906" s="1"/>
      <c r="I906" s="1"/>
      <c r="J906" s="1"/>
      <c r="K906" s="1"/>
      <c r="L906" s="1"/>
      <c r="M906" s="1"/>
      <c r="N906" s="1"/>
    </row>
    <row r="907" spans="1:14" ht="12.75" customHeight="1" x14ac:dyDescent="0.2">
      <c r="A907" s="5"/>
      <c r="B907" s="6"/>
      <c r="C907" s="1"/>
      <c r="D907" s="1"/>
      <c r="E907" s="1"/>
      <c r="F907" s="1"/>
      <c r="G907" s="1"/>
      <c r="H907" s="1"/>
      <c r="I907" s="1"/>
      <c r="J907" s="1"/>
      <c r="K907" s="1"/>
      <c r="L907" s="1"/>
      <c r="M907" s="1"/>
      <c r="N907" s="1"/>
    </row>
    <row r="908" spans="1:14" ht="12.75" customHeight="1" x14ac:dyDescent="0.2">
      <c r="A908" s="5"/>
      <c r="B908" s="6"/>
      <c r="C908" s="1"/>
      <c r="D908" s="1"/>
      <c r="E908" s="1"/>
      <c r="F908" s="1"/>
      <c r="G908" s="1"/>
      <c r="H908" s="1"/>
      <c r="I908" s="1"/>
      <c r="J908" s="1"/>
      <c r="K908" s="1"/>
      <c r="L908" s="1"/>
      <c r="M908" s="1"/>
      <c r="N908" s="1"/>
    </row>
    <row r="909" spans="1:14" ht="12.75" customHeight="1" x14ac:dyDescent="0.2">
      <c r="A909" s="5"/>
      <c r="B909" s="6"/>
      <c r="C909" s="1"/>
      <c r="D909" s="1"/>
      <c r="E909" s="1"/>
      <c r="F909" s="1"/>
      <c r="G909" s="1"/>
      <c r="H909" s="1"/>
      <c r="I909" s="1"/>
      <c r="J909" s="1"/>
      <c r="K909" s="1"/>
      <c r="L909" s="1"/>
      <c r="M909" s="1"/>
      <c r="N909" s="1"/>
    </row>
    <row r="910" spans="1:14" ht="12.75" customHeight="1" x14ac:dyDescent="0.2">
      <c r="A910" s="5"/>
      <c r="B910" s="6"/>
      <c r="C910" s="1"/>
      <c r="D910" s="1"/>
      <c r="E910" s="1"/>
      <c r="F910" s="1"/>
      <c r="G910" s="1"/>
      <c r="H910" s="1"/>
      <c r="I910" s="1"/>
      <c r="J910" s="1"/>
      <c r="K910" s="1"/>
      <c r="L910" s="1"/>
      <c r="M910" s="1"/>
      <c r="N910" s="1"/>
    </row>
    <row r="911" spans="1:14" ht="12.75" customHeight="1" x14ac:dyDescent="0.2">
      <c r="A911" s="5"/>
      <c r="B911" s="6"/>
      <c r="C911" s="1"/>
      <c r="D911" s="1"/>
      <c r="E911" s="1"/>
      <c r="F911" s="1"/>
      <c r="G911" s="1"/>
      <c r="H911" s="1"/>
      <c r="I911" s="1"/>
      <c r="J911" s="1"/>
      <c r="K911" s="1"/>
      <c r="L911" s="1"/>
      <c r="M911" s="1"/>
      <c r="N911" s="1"/>
    </row>
    <row r="912" spans="1:14" ht="12.75" customHeight="1" x14ac:dyDescent="0.2">
      <c r="A912" s="5"/>
      <c r="B912" s="6"/>
      <c r="C912" s="1"/>
      <c r="D912" s="1"/>
      <c r="E912" s="1"/>
      <c r="F912" s="1"/>
      <c r="G912" s="1"/>
      <c r="H912" s="1"/>
      <c r="I912" s="1"/>
      <c r="J912" s="1"/>
      <c r="K912" s="1"/>
      <c r="L912" s="1"/>
      <c r="M912" s="1"/>
      <c r="N912" s="1"/>
    </row>
    <row r="913" spans="1:14" ht="12.75" customHeight="1" x14ac:dyDescent="0.2">
      <c r="A913" s="5"/>
      <c r="B913" s="6"/>
      <c r="C913" s="1"/>
      <c r="D913" s="1"/>
      <c r="E913" s="1"/>
      <c r="F913" s="1"/>
      <c r="G913" s="1"/>
      <c r="H913" s="1"/>
      <c r="I913" s="1"/>
      <c r="J913" s="1"/>
      <c r="K913" s="1"/>
      <c r="L913" s="1"/>
      <c r="M913" s="1"/>
      <c r="N913" s="1"/>
    </row>
    <row r="914" spans="1:14" ht="12.75" customHeight="1" x14ac:dyDescent="0.2">
      <c r="A914" s="5"/>
      <c r="B914" s="6"/>
      <c r="C914" s="1"/>
      <c r="D914" s="1"/>
      <c r="E914" s="1"/>
      <c r="F914" s="1"/>
      <c r="G914" s="1"/>
      <c r="H914" s="1"/>
      <c r="I914" s="1"/>
      <c r="J914" s="1"/>
      <c r="K914" s="1"/>
      <c r="L914" s="1"/>
      <c r="M914" s="1"/>
      <c r="N914" s="1"/>
    </row>
    <row r="915" spans="1:14" ht="12.75" customHeight="1" x14ac:dyDescent="0.2">
      <c r="A915" s="5"/>
      <c r="B915" s="6"/>
      <c r="C915" s="1"/>
      <c r="D915" s="1"/>
      <c r="E915" s="1"/>
      <c r="F915" s="1"/>
      <c r="G915" s="1"/>
      <c r="H915" s="1"/>
      <c r="I915" s="1"/>
      <c r="J915" s="1"/>
      <c r="K915" s="1"/>
      <c r="L915" s="1"/>
      <c r="M915" s="1"/>
      <c r="N915" s="1"/>
    </row>
    <row r="916" spans="1:14" ht="12.75" customHeight="1" x14ac:dyDescent="0.2">
      <c r="A916" s="5"/>
      <c r="B916" s="6"/>
      <c r="C916" s="1"/>
      <c r="D916" s="1"/>
      <c r="E916" s="1"/>
      <c r="F916" s="1"/>
      <c r="G916" s="1"/>
      <c r="H916" s="1"/>
      <c r="I916" s="1"/>
      <c r="J916" s="1"/>
      <c r="K916" s="1"/>
      <c r="L916" s="1"/>
      <c r="M916" s="1"/>
      <c r="N916" s="1"/>
    </row>
    <row r="917" spans="1:14" ht="12.75" customHeight="1" x14ac:dyDescent="0.2">
      <c r="A917" s="5"/>
      <c r="B917" s="6"/>
      <c r="C917" s="1"/>
      <c r="D917" s="1"/>
      <c r="E917" s="1"/>
      <c r="F917" s="1"/>
      <c r="G917" s="1"/>
      <c r="H917" s="1"/>
      <c r="I917" s="1"/>
      <c r="J917" s="1"/>
      <c r="K917" s="1"/>
      <c r="L917" s="1"/>
      <c r="M917" s="1"/>
      <c r="N917" s="1"/>
    </row>
    <row r="918" spans="1:14" ht="12.75" customHeight="1" x14ac:dyDescent="0.2">
      <c r="A918" s="5"/>
      <c r="B918" s="6"/>
      <c r="C918" s="1"/>
      <c r="D918" s="1"/>
      <c r="E918" s="1"/>
      <c r="F918" s="1"/>
      <c r="G918" s="1"/>
      <c r="H918" s="1"/>
      <c r="I918" s="1"/>
      <c r="J918" s="1"/>
      <c r="K918" s="1"/>
      <c r="L918" s="1"/>
      <c r="M918" s="1"/>
      <c r="N918" s="1"/>
    </row>
    <row r="919" spans="1:14" ht="12.75" customHeight="1" x14ac:dyDescent="0.2">
      <c r="A919" s="5"/>
      <c r="B919" s="6"/>
      <c r="C919" s="1"/>
      <c r="D919" s="1"/>
      <c r="E919" s="1"/>
      <c r="F919" s="1"/>
      <c r="G919" s="1"/>
      <c r="H919" s="1"/>
      <c r="I919" s="1"/>
      <c r="J919" s="1"/>
      <c r="K919" s="1"/>
      <c r="L919" s="1"/>
      <c r="M919" s="1"/>
      <c r="N919" s="1"/>
    </row>
    <row r="920" spans="1:14" ht="12.75" customHeight="1" x14ac:dyDescent="0.2">
      <c r="A920" s="5"/>
      <c r="B920" s="6"/>
      <c r="C920" s="1"/>
      <c r="D920" s="1"/>
      <c r="E920" s="1"/>
      <c r="F920" s="1"/>
      <c r="G920" s="1"/>
      <c r="H920" s="1"/>
      <c r="I920" s="1"/>
      <c r="J920" s="1"/>
      <c r="K920" s="1"/>
      <c r="L920" s="1"/>
      <c r="M920" s="1"/>
      <c r="N920" s="1"/>
    </row>
    <row r="921" spans="1:14" ht="12.75" customHeight="1" x14ac:dyDescent="0.2">
      <c r="A921" s="5"/>
      <c r="B921" s="6"/>
      <c r="C921" s="1"/>
      <c r="D921" s="1"/>
      <c r="E921" s="1"/>
      <c r="F921" s="1"/>
      <c r="G921" s="1"/>
      <c r="H921" s="1"/>
      <c r="I921" s="1"/>
      <c r="J921" s="1"/>
      <c r="K921" s="1"/>
      <c r="L921" s="1"/>
      <c r="M921" s="1"/>
      <c r="N921" s="1"/>
    </row>
    <row r="922" spans="1:14" ht="12.75" customHeight="1" x14ac:dyDescent="0.2">
      <c r="A922" s="5"/>
      <c r="B922" s="6"/>
      <c r="C922" s="1"/>
      <c r="D922" s="1"/>
      <c r="E922" s="1"/>
      <c r="F922" s="1"/>
      <c r="G922" s="1"/>
      <c r="H922" s="1"/>
      <c r="I922" s="1"/>
      <c r="J922" s="1"/>
      <c r="K922" s="1"/>
      <c r="L922" s="1"/>
      <c r="M922" s="1"/>
      <c r="N922" s="1"/>
    </row>
    <row r="923" spans="1:14" ht="12.75" customHeight="1" x14ac:dyDescent="0.2">
      <c r="A923" s="5"/>
      <c r="B923" s="6"/>
      <c r="C923" s="1"/>
      <c r="D923" s="1"/>
      <c r="E923" s="1"/>
      <c r="F923" s="1"/>
      <c r="G923" s="1"/>
      <c r="H923" s="1"/>
      <c r="I923" s="1"/>
      <c r="J923" s="1"/>
      <c r="K923" s="1"/>
      <c r="L923" s="1"/>
      <c r="M923" s="1"/>
      <c r="N923" s="1"/>
    </row>
    <row r="924" spans="1:14" ht="12.75" customHeight="1" x14ac:dyDescent="0.2">
      <c r="A924" s="5"/>
      <c r="B924" s="6"/>
      <c r="C924" s="1"/>
      <c r="D924" s="1"/>
      <c r="E924" s="1"/>
      <c r="F924" s="1"/>
      <c r="G924" s="1"/>
      <c r="H924" s="1"/>
      <c r="I924" s="1"/>
      <c r="J924" s="1"/>
      <c r="K924" s="1"/>
      <c r="L924" s="1"/>
      <c r="M924" s="1"/>
      <c r="N924" s="1"/>
    </row>
    <row r="925" spans="1:14" ht="12.75" customHeight="1" x14ac:dyDescent="0.2">
      <c r="A925" s="5"/>
      <c r="B925" s="6"/>
      <c r="C925" s="1"/>
      <c r="D925" s="1"/>
      <c r="E925" s="1"/>
      <c r="F925" s="1"/>
      <c r="G925" s="1"/>
      <c r="H925" s="1"/>
      <c r="I925" s="1"/>
      <c r="J925" s="1"/>
      <c r="K925" s="1"/>
      <c r="L925" s="1"/>
      <c r="M925" s="1"/>
      <c r="N925" s="1"/>
    </row>
    <row r="926" spans="1:14" ht="12.75" customHeight="1" x14ac:dyDescent="0.2">
      <c r="A926" s="5"/>
      <c r="B926" s="6"/>
      <c r="C926" s="1"/>
      <c r="D926" s="1"/>
      <c r="E926" s="1"/>
      <c r="F926" s="1"/>
      <c r="G926" s="1"/>
      <c r="H926" s="1"/>
      <c r="I926" s="1"/>
      <c r="J926" s="1"/>
      <c r="K926" s="1"/>
      <c r="L926" s="1"/>
      <c r="M926" s="1"/>
      <c r="N926" s="1"/>
    </row>
    <row r="927" spans="1:14" ht="12.75" customHeight="1" x14ac:dyDescent="0.2">
      <c r="A927" s="5"/>
      <c r="B927" s="6"/>
      <c r="C927" s="1"/>
      <c r="D927" s="1"/>
      <c r="E927" s="1"/>
      <c r="F927" s="1"/>
      <c r="G927" s="1"/>
      <c r="H927" s="1"/>
      <c r="I927" s="1"/>
      <c r="J927" s="1"/>
      <c r="K927" s="1"/>
      <c r="L927" s="1"/>
      <c r="M927" s="1"/>
      <c r="N927" s="1"/>
    </row>
    <row r="928" spans="1:14" ht="12.75" customHeight="1" x14ac:dyDescent="0.2">
      <c r="A928" s="5"/>
      <c r="B928" s="6"/>
      <c r="C928" s="1"/>
      <c r="D928" s="1"/>
      <c r="E928" s="1"/>
      <c r="F928" s="1"/>
      <c r="G928" s="1"/>
      <c r="H928" s="1"/>
      <c r="I928" s="1"/>
      <c r="J928" s="1"/>
      <c r="K928" s="1"/>
      <c r="L928" s="1"/>
      <c r="M928" s="1"/>
      <c r="N928" s="1"/>
    </row>
    <row r="929" spans="1:14" ht="12.75" customHeight="1" x14ac:dyDescent="0.2">
      <c r="A929" s="5"/>
      <c r="B929" s="6"/>
      <c r="C929" s="1"/>
      <c r="D929" s="1"/>
      <c r="E929" s="1"/>
      <c r="F929" s="1"/>
      <c r="G929" s="1"/>
      <c r="H929" s="1"/>
      <c r="I929" s="1"/>
      <c r="J929" s="1"/>
      <c r="K929" s="1"/>
      <c r="L929" s="1"/>
      <c r="M929" s="1"/>
      <c r="N929" s="1"/>
    </row>
    <row r="930" spans="1:14" ht="12.75" customHeight="1" x14ac:dyDescent="0.2">
      <c r="A930" s="5"/>
      <c r="B930" s="6"/>
      <c r="C930" s="1"/>
      <c r="D930" s="1"/>
      <c r="E930" s="1"/>
      <c r="F930" s="1"/>
      <c r="G930" s="1"/>
      <c r="H930" s="1"/>
      <c r="I930" s="1"/>
      <c r="J930" s="1"/>
      <c r="K930" s="1"/>
      <c r="L930" s="1"/>
      <c r="M930" s="1"/>
      <c r="N930" s="1"/>
    </row>
    <row r="931" spans="1:14" ht="12.75" customHeight="1" x14ac:dyDescent="0.2">
      <c r="A931" s="5"/>
      <c r="B931" s="6"/>
      <c r="C931" s="1"/>
      <c r="D931" s="1"/>
      <c r="E931" s="1"/>
      <c r="F931" s="1"/>
      <c r="G931" s="1"/>
      <c r="H931" s="1"/>
      <c r="I931" s="1"/>
      <c r="J931" s="1"/>
      <c r="K931" s="1"/>
      <c r="L931" s="1"/>
      <c r="M931" s="1"/>
      <c r="N931" s="1"/>
    </row>
    <row r="932" spans="1:14" ht="12.75" customHeight="1" x14ac:dyDescent="0.2">
      <c r="A932" s="5"/>
      <c r="B932" s="6"/>
      <c r="C932" s="1"/>
      <c r="D932" s="1"/>
      <c r="E932" s="1"/>
      <c r="F932" s="1"/>
      <c r="G932" s="1"/>
      <c r="H932" s="1"/>
      <c r="I932" s="1"/>
      <c r="J932" s="1"/>
      <c r="K932" s="1"/>
      <c r="L932" s="1"/>
      <c r="M932" s="1"/>
      <c r="N932" s="1"/>
    </row>
    <row r="933" spans="1:14" ht="12.75" customHeight="1" x14ac:dyDescent="0.2">
      <c r="A933" s="5"/>
      <c r="B933" s="6"/>
      <c r="C933" s="1"/>
      <c r="D933" s="1"/>
      <c r="E933" s="1"/>
      <c r="F933" s="1"/>
      <c r="G933" s="1"/>
      <c r="H933" s="1"/>
      <c r="I933" s="1"/>
      <c r="J933" s="1"/>
      <c r="K933" s="1"/>
      <c r="L933" s="1"/>
      <c r="M933" s="1"/>
      <c r="N933" s="1"/>
    </row>
    <row r="934" spans="1:14" ht="12.75" customHeight="1" x14ac:dyDescent="0.2">
      <c r="A934" s="5"/>
      <c r="B934" s="6"/>
      <c r="C934" s="1"/>
      <c r="D934" s="1"/>
      <c r="E934" s="1"/>
      <c r="F934" s="1"/>
      <c r="G934" s="1"/>
      <c r="H934" s="1"/>
      <c r="I934" s="1"/>
      <c r="J934" s="1"/>
      <c r="K934" s="1"/>
      <c r="L934" s="1"/>
      <c r="M934" s="1"/>
      <c r="N934" s="1"/>
    </row>
    <row r="935" spans="1:14" ht="12.75" customHeight="1" x14ac:dyDescent="0.2">
      <c r="A935" s="5"/>
      <c r="B935" s="6"/>
      <c r="C935" s="1"/>
      <c r="D935" s="1"/>
      <c r="E935" s="1"/>
      <c r="F935" s="1"/>
      <c r="G935" s="1"/>
      <c r="H935" s="1"/>
      <c r="I935" s="1"/>
      <c r="J935" s="1"/>
      <c r="K935" s="1"/>
      <c r="L935" s="1"/>
      <c r="M935" s="1"/>
      <c r="N935" s="1"/>
    </row>
    <row r="936" spans="1:14" ht="12.75" customHeight="1" x14ac:dyDescent="0.2">
      <c r="A936" s="5"/>
      <c r="B936" s="6"/>
      <c r="C936" s="1"/>
      <c r="D936" s="1"/>
      <c r="E936" s="1"/>
      <c r="F936" s="1"/>
      <c r="G936" s="1"/>
      <c r="H936" s="1"/>
      <c r="I936" s="1"/>
      <c r="J936" s="1"/>
      <c r="K936" s="1"/>
      <c r="L936" s="1"/>
      <c r="M936" s="1"/>
      <c r="N936" s="1"/>
    </row>
    <row r="937" spans="1:14" ht="12.75" customHeight="1" x14ac:dyDescent="0.2">
      <c r="A937" s="5"/>
      <c r="B937" s="6"/>
      <c r="C937" s="1"/>
      <c r="D937" s="1"/>
      <c r="E937" s="1"/>
      <c r="F937" s="1"/>
      <c r="G937" s="1"/>
      <c r="H937" s="1"/>
      <c r="I937" s="1"/>
      <c r="J937" s="1"/>
      <c r="K937" s="1"/>
      <c r="L937" s="1"/>
      <c r="M937" s="1"/>
      <c r="N937" s="1"/>
    </row>
    <row r="938" spans="1:14" ht="12.75" customHeight="1" x14ac:dyDescent="0.2">
      <c r="A938" s="5"/>
      <c r="B938" s="6"/>
      <c r="C938" s="1"/>
      <c r="D938" s="1"/>
      <c r="E938" s="1"/>
      <c r="F938" s="1"/>
      <c r="G938" s="1"/>
      <c r="H938" s="1"/>
      <c r="I938" s="1"/>
      <c r="J938" s="1"/>
      <c r="K938" s="1"/>
      <c r="L938" s="1"/>
      <c r="M938" s="1"/>
      <c r="N938" s="1"/>
    </row>
    <row r="939" spans="1:14" ht="12.75" customHeight="1" x14ac:dyDescent="0.2">
      <c r="A939" s="5"/>
      <c r="B939" s="6"/>
      <c r="C939" s="1"/>
      <c r="D939" s="1"/>
      <c r="E939" s="1"/>
      <c r="F939" s="1"/>
      <c r="G939" s="1"/>
      <c r="H939" s="1"/>
      <c r="I939" s="1"/>
      <c r="J939" s="1"/>
      <c r="K939" s="1"/>
      <c r="L939" s="1"/>
      <c r="M939" s="1"/>
      <c r="N939" s="1"/>
    </row>
    <row r="940" spans="1:14" ht="12.75" customHeight="1" x14ac:dyDescent="0.2">
      <c r="A940" s="5"/>
      <c r="B940" s="6"/>
      <c r="C940" s="1"/>
      <c r="D940" s="1"/>
      <c r="E940" s="1"/>
      <c r="F940" s="1"/>
      <c r="G940" s="1"/>
      <c r="H940" s="1"/>
      <c r="I940" s="1"/>
      <c r="J940" s="1"/>
      <c r="K940" s="1"/>
      <c r="L940" s="1"/>
      <c r="M940" s="1"/>
      <c r="N940" s="1"/>
    </row>
    <row r="941" spans="1:14" ht="12.75" customHeight="1" x14ac:dyDescent="0.2">
      <c r="A941" s="5"/>
      <c r="B941" s="6"/>
      <c r="C941" s="1"/>
      <c r="D941" s="1"/>
      <c r="E941" s="1"/>
      <c r="F941" s="1"/>
      <c r="G941" s="1"/>
      <c r="H941" s="1"/>
      <c r="I941" s="1"/>
      <c r="J941" s="1"/>
      <c r="K941" s="1"/>
      <c r="L941" s="1"/>
      <c r="M941" s="1"/>
      <c r="N941" s="1"/>
    </row>
    <row r="942" spans="1:14" ht="12.75" customHeight="1" x14ac:dyDescent="0.2">
      <c r="A942" s="5"/>
      <c r="B942" s="6"/>
      <c r="C942" s="1"/>
      <c r="D942" s="1"/>
      <c r="E942" s="1"/>
      <c r="F942" s="1"/>
      <c r="G942" s="1"/>
      <c r="H942" s="1"/>
      <c r="I942" s="1"/>
      <c r="J942" s="1"/>
      <c r="K942" s="1"/>
      <c r="L942" s="1"/>
      <c r="M942" s="1"/>
      <c r="N942" s="1"/>
    </row>
    <row r="943" spans="1:14" ht="12.75" customHeight="1" x14ac:dyDescent="0.2">
      <c r="A943" s="5"/>
      <c r="B943" s="6"/>
      <c r="C943" s="1"/>
      <c r="D943" s="1"/>
      <c r="E943" s="1"/>
      <c r="F943" s="1"/>
      <c r="G943" s="1"/>
      <c r="H943" s="1"/>
      <c r="I943" s="1"/>
      <c r="J943" s="1"/>
      <c r="K943" s="1"/>
      <c r="L943" s="1"/>
      <c r="M943" s="1"/>
      <c r="N943" s="1"/>
    </row>
    <row r="944" spans="1:14" ht="12.75" customHeight="1" x14ac:dyDescent="0.2">
      <c r="A944" s="5"/>
      <c r="B944" s="6"/>
      <c r="C944" s="1"/>
      <c r="D944" s="1"/>
      <c r="E944" s="1"/>
      <c r="F944" s="1"/>
      <c r="G944" s="1"/>
      <c r="H944" s="1"/>
      <c r="I944" s="1"/>
      <c r="J944" s="1"/>
      <c r="K944" s="1"/>
      <c r="L944" s="1"/>
      <c r="M944" s="1"/>
      <c r="N944" s="1"/>
    </row>
    <row r="945" spans="1:14" ht="12.75" customHeight="1" x14ac:dyDescent="0.2">
      <c r="A945" s="5"/>
      <c r="B945" s="6"/>
      <c r="C945" s="1"/>
      <c r="D945" s="1"/>
      <c r="E945" s="1"/>
      <c r="F945" s="1"/>
      <c r="G945" s="1"/>
      <c r="H945" s="1"/>
      <c r="I945" s="1"/>
      <c r="J945" s="1"/>
      <c r="K945" s="1"/>
      <c r="L945" s="1"/>
      <c r="M945" s="1"/>
      <c r="N945" s="1"/>
    </row>
    <row r="946" spans="1:14" ht="12.75" customHeight="1" x14ac:dyDescent="0.2">
      <c r="A946" s="5"/>
      <c r="B946" s="6"/>
      <c r="C946" s="1"/>
      <c r="D946" s="1"/>
      <c r="E946" s="1"/>
      <c r="F946" s="1"/>
      <c r="G946" s="1"/>
      <c r="H946" s="1"/>
      <c r="I946" s="1"/>
      <c r="J946" s="1"/>
      <c r="K946" s="1"/>
      <c r="L946" s="1"/>
      <c r="M946" s="1"/>
      <c r="N946" s="1"/>
    </row>
    <row r="947" spans="1:14" ht="12.75" customHeight="1" x14ac:dyDescent="0.2">
      <c r="A947" s="5"/>
      <c r="B947" s="6"/>
      <c r="C947" s="1"/>
      <c r="D947" s="1"/>
      <c r="E947" s="1"/>
      <c r="F947" s="1"/>
      <c r="G947" s="1"/>
      <c r="H947" s="1"/>
      <c r="I947" s="1"/>
      <c r="J947" s="1"/>
      <c r="K947" s="1"/>
      <c r="L947" s="1"/>
      <c r="M947" s="1"/>
      <c r="N947" s="1"/>
    </row>
    <row r="948" spans="1:14" ht="12.75" customHeight="1" x14ac:dyDescent="0.2">
      <c r="A948" s="5"/>
      <c r="B948" s="6"/>
      <c r="C948" s="1"/>
      <c r="D948" s="1"/>
      <c r="E948" s="1"/>
      <c r="F948" s="1"/>
      <c r="G948" s="1"/>
      <c r="H948" s="1"/>
      <c r="I948" s="1"/>
      <c r="J948" s="1"/>
      <c r="K948" s="1"/>
      <c r="L948" s="1"/>
      <c r="M948" s="1"/>
      <c r="N948" s="1"/>
    </row>
    <row r="949" spans="1:14" ht="12.75" customHeight="1" x14ac:dyDescent="0.2">
      <c r="A949" s="5"/>
      <c r="B949" s="6"/>
      <c r="C949" s="1"/>
      <c r="D949" s="1"/>
      <c r="E949" s="1"/>
      <c r="F949" s="1"/>
      <c r="G949" s="1"/>
      <c r="H949" s="1"/>
      <c r="I949" s="1"/>
      <c r="J949" s="1"/>
      <c r="K949" s="1"/>
      <c r="L949" s="1"/>
      <c r="M949" s="1"/>
      <c r="N949" s="1"/>
    </row>
    <row r="950" spans="1:14" ht="12.75" customHeight="1" x14ac:dyDescent="0.2">
      <c r="A950" s="5"/>
      <c r="B950" s="6"/>
      <c r="C950" s="1"/>
      <c r="D950" s="1"/>
      <c r="E950" s="1"/>
      <c r="F950" s="1"/>
      <c r="G950" s="1"/>
      <c r="H950" s="1"/>
      <c r="I950" s="1"/>
      <c r="J950" s="1"/>
      <c r="K950" s="1"/>
      <c r="L950" s="1"/>
      <c r="M950" s="1"/>
      <c r="N950" s="1"/>
    </row>
    <row r="951" spans="1:14" ht="12.75" customHeight="1" x14ac:dyDescent="0.2">
      <c r="A951" s="5"/>
      <c r="B951" s="6"/>
      <c r="C951" s="1"/>
      <c r="D951" s="1"/>
      <c r="E951" s="1"/>
      <c r="F951" s="1"/>
      <c r="G951" s="1"/>
      <c r="H951" s="1"/>
      <c r="I951" s="1"/>
      <c r="J951" s="1"/>
      <c r="K951" s="1"/>
      <c r="L951" s="1"/>
      <c r="M951" s="1"/>
      <c r="N951" s="1"/>
    </row>
    <row r="952" spans="1:14" ht="12.75" customHeight="1" x14ac:dyDescent="0.2">
      <c r="A952" s="5"/>
      <c r="B952" s="6"/>
      <c r="C952" s="1"/>
      <c r="D952" s="1"/>
      <c r="E952" s="1"/>
      <c r="F952" s="1"/>
      <c r="G952" s="1"/>
      <c r="H952" s="1"/>
      <c r="I952" s="1"/>
      <c r="J952" s="1"/>
      <c r="K952" s="1"/>
      <c r="L952" s="1"/>
      <c r="M952" s="1"/>
      <c r="N952" s="1"/>
    </row>
    <row r="953" spans="1:14" ht="12.75" customHeight="1" x14ac:dyDescent="0.2">
      <c r="A953" s="5"/>
      <c r="B953" s="6"/>
      <c r="C953" s="1"/>
      <c r="D953" s="1"/>
      <c r="E953" s="1"/>
      <c r="F953" s="1"/>
      <c r="G953" s="1"/>
      <c r="H953" s="1"/>
      <c r="I953" s="1"/>
      <c r="J953" s="1"/>
      <c r="K953" s="1"/>
      <c r="L953" s="1"/>
      <c r="M953" s="1"/>
      <c r="N953" s="1"/>
    </row>
    <row r="954" spans="1:14" ht="12.75" x14ac:dyDescent="0.2">
      <c r="A954" s="5"/>
      <c r="B954" s="6"/>
      <c r="C954" s="1"/>
      <c r="D954" s="1"/>
      <c r="E954" s="1"/>
      <c r="F954" s="1"/>
      <c r="G954" s="1"/>
      <c r="H954" s="1"/>
      <c r="I954" s="1"/>
      <c r="J954" s="1"/>
      <c r="K954" s="1"/>
    </row>
    <row r="955" spans="1:14" ht="12.75" x14ac:dyDescent="0.2">
      <c r="A955" s="5"/>
      <c r="B955" s="6"/>
      <c r="C955" s="1"/>
      <c r="D955" s="1"/>
      <c r="E955" s="1"/>
      <c r="F955" s="1"/>
      <c r="G955" s="1"/>
      <c r="H955" s="1"/>
      <c r="I955" s="1"/>
      <c r="J955" s="1"/>
      <c r="K955" s="1"/>
    </row>
    <row r="956" spans="1:14" ht="12.75" x14ac:dyDescent="0.2">
      <c r="A956" s="5"/>
      <c r="B956" s="6"/>
      <c r="C956" s="1"/>
      <c r="D956" s="1"/>
      <c r="E956" s="1"/>
      <c r="F956" s="1"/>
      <c r="G956" s="1"/>
      <c r="H956" s="1"/>
      <c r="I956" s="1"/>
      <c r="J956" s="1"/>
      <c r="K956" s="1"/>
    </row>
    <row r="957" spans="1:14" ht="12.75" x14ac:dyDescent="0.2">
      <c r="A957" s="5"/>
      <c r="B957" s="6"/>
      <c r="C957" s="1"/>
      <c r="D957" s="1"/>
      <c r="E957" s="1"/>
      <c r="F957" s="1"/>
      <c r="G957" s="1"/>
      <c r="H957" s="1"/>
      <c r="I957" s="1"/>
      <c r="J957" s="1"/>
      <c r="K957" s="1"/>
    </row>
    <row r="958" spans="1:14" ht="12.75" x14ac:dyDescent="0.2">
      <c r="A958" s="5"/>
      <c r="B958" s="6"/>
      <c r="C958" s="1"/>
      <c r="D958" s="1"/>
      <c r="E958" s="1"/>
      <c r="F958" s="1"/>
      <c r="G958" s="1"/>
      <c r="H958" s="1"/>
      <c r="I958" s="1"/>
      <c r="J958" s="1"/>
      <c r="K958" s="1"/>
    </row>
    <row r="959" spans="1:14" ht="12.75" x14ac:dyDescent="0.2">
      <c r="A959" s="5"/>
      <c r="B959" s="6"/>
      <c r="C959" s="1"/>
      <c r="D959" s="1"/>
      <c r="E959" s="1"/>
      <c r="F959" s="1"/>
      <c r="G959" s="1"/>
      <c r="H959" s="1"/>
      <c r="I959" s="1"/>
      <c r="J959" s="1"/>
      <c r="K959" s="1"/>
    </row>
    <row r="960" spans="1:14" ht="12.75" x14ac:dyDescent="0.2">
      <c r="A960" s="8"/>
      <c r="B960" s="9"/>
    </row>
    <row r="961" spans="1:2" ht="12.75" x14ac:dyDescent="0.2">
      <c r="A961" s="8"/>
      <c r="B961" s="9"/>
    </row>
    <row r="962" spans="1:2" ht="12.75" x14ac:dyDescent="0.2">
      <c r="A962" s="8"/>
      <c r="B962" s="9"/>
    </row>
    <row r="963" spans="1:2" ht="12.75" x14ac:dyDescent="0.2">
      <c r="A963" s="8"/>
      <c r="B963" s="9"/>
    </row>
    <row r="964" spans="1:2" ht="12.75" x14ac:dyDescent="0.2">
      <c r="A964" s="8"/>
      <c r="B964" s="9"/>
    </row>
    <row r="965" spans="1:2" ht="12.75" x14ac:dyDescent="0.2">
      <c r="A965" s="8"/>
      <c r="B965" s="9"/>
    </row>
    <row r="966" spans="1:2" ht="12.75" x14ac:dyDescent="0.2">
      <c r="A966" s="8"/>
      <c r="B966" s="9"/>
    </row>
    <row r="967" spans="1:2" ht="12.75" x14ac:dyDescent="0.2">
      <c r="A967" s="8"/>
      <c r="B967" s="9"/>
    </row>
    <row r="968" spans="1:2" ht="12.75" x14ac:dyDescent="0.2">
      <c r="A968" s="8"/>
      <c r="B968" s="9"/>
    </row>
    <row r="969" spans="1:2" ht="12.75" x14ac:dyDescent="0.2">
      <c r="A969" s="8"/>
      <c r="B969" s="9"/>
    </row>
    <row r="970" spans="1:2" ht="12.75" x14ac:dyDescent="0.2">
      <c r="A970" s="8"/>
      <c r="B970" s="9"/>
    </row>
    <row r="971" spans="1:2" ht="12.75" x14ac:dyDescent="0.2">
      <c r="A971" s="8"/>
      <c r="B971" s="9"/>
    </row>
    <row r="972" spans="1:2" ht="12.75" x14ac:dyDescent="0.2">
      <c r="A972" s="8"/>
      <c r="B972" s="9"/>
    </row>
    <row r="973" spans="1:2" ht="12.75" x14ac:dyDescent="0.2">
      <c r="A973" s="8"/>
      <c r="B973" s="9"/>
    </row>
    <row r="974" spans="1:2" ht="12.75" x14ac:dyDescent="0.2">
      <c r="A974" s="8"/>
      <c r="B974" s="9"/>
    </row>
    <row r="975" spans="1:2" ht="12.75" x14ac:dyDescent="0.2">
      <c r="A975" s="8"/>
      <c r="B975" s="9"/>
    </row>
    <row r="976" spans="1:2" ht="12.75" x14ac:dyDescent="0.2">
      <c r="A976" s="8"/>
      <c r="B976" s="9"/>
    </row>
    <row r="977" spans="1:2" ht="12.75" x14ac:dyDescent="0.2">
      <c r="A977" s="8"/>
      <c r="B977" s="9"/>
    </row>
    <row r="978" spans="1:2" ht="12.75" x14ac:dyDescent="0.2">
      <c r="A978" s="8"/>
      <c r="B978" s="9"/>
    </row>
    <row r="979" spans="1:2" ht="12.75" x14ac:dyDescent="0.2">
      <c r="A979" s="8"/>
      <c r="B979" s="9"/>
    </row>
    <row r="980" spans="1:2" ht="12.75" x14ac:dyDescent="0.2">
      <c r="A980" s="8"/>
      <c r="B980" s="9"/>
    </row>
    <row r="981" spans="1:2" ht="12.75" x14ac:dyDescent="0.2">
      <c r="A981" s="8"/>
      <c r="B981" s="9"/>
    </row>
    <row r="982" spans="1:2" ht="12.75" x14ac:dyDescent="0.2">
      <c r="A982" s="8"/>
      <c r="B982" s="9"/>
    </row>
    <row r="983" spans="1:2" ht="12.75" x14ac:dyDescent="0.2">
      <c r="A983" s="8"/>
      <c r="B983" s="9"/>
    </row>
    <row r="984" spans="1:2" ht="12.75" x14ac:dyDescent="0.2">
      <c r="A984" s="8"/>
      <c r="B984" s="9"/>
    </row>
    <row r="985" spans="1:2" ht="12.75" x14ac:dyDescent="0.2">
      <c r="A985" s="8"/>
      <c r="B985" s="9"/>
    </row>
    <row r="986" spans="1:2" ht="12.75" x14ac:dyDescent="0.2">
      <c r="A986" s="8"/>
      <c r="B986" s="9"/>
    </row>
    <row r="987" spans="1:2" ht="12.75" x14ac:dyDescent="0.2">
      <c r="A987" s="8"/>
      <c r="B987" s="9"/>
    </row>
    <row r="988" spans="1:2" ht="12.75" x14ac:dyDescent="0.2">
      <c r="A988" s="8"/>
      <c r="B988" s="9"/>
    </row>
    <row r="989" spans="1:2" ht="12.75" x14ac:dyDescent="0.2">
      <c r="A989" s="8"/>
      <c r="B989" s="9"/>
    </row>
    <row r="990" spans="1:2" ht="12.75" x14ac:dyDescent="0.2">
      <c r="A990" s="8"/>
      <c r="B990" s="9"/>
    </row>
    <row r="991" spans="1:2" ht="12.75" x14ac:dyDescent="0.2">
      <c r="A991" s="8"/>
      <c r="B991" s="9"/>
    </row>
    <row r="992" spans="1:2" ht="12.75" x14ac:dyDescent="0.2">
      <c r="A992" s="8"/>
      <c r="B992" s="9"/>
    </row>
    <row r="993" spans="1:2" ht="12.75" x14ac:dyDescent="0.2">
      <c r="A993" s="8"/>
      <c r="B993" s="9"/>
    </row>
    <row r="994" spans="1:2" ht="12.75" x14ac:dyDescent="0.2">
      <c r="A994" s="8"/>
      <c r="B994" s="9"/>
    </row>
    <row r="995" spans="1:2" ht="12.75" x14ac:dyDescent="0.2">
      <c r="A995" s="8"/>
      <c r="B995" s="9"/>
    </row>
    <row r="996" spans="1:2" ht="12.75" x14ac:dyDescent="0.2">
      <c r="A996" s="8"/>
      <c r="B996" s="9"/>
    </row>
    <row r="997" spans="1:2" ht="12.75" x14ac:dyDescent="0.2">
      <c r="A997" s="8"/>
      <c r="B997" s="9"/>
    </row>
    <row r="998" spans="1:2" ht="12.75" x14ac:dyDescent="0.2">
      <c r="A998" s="8"/>
      <c r="B998" s="9"/>
    </row>
    <row r="999" spans="1:2" ht="12.75" x14ac:dyDescent="0.2">
      <c r="A999" s="8"/>
      <c r="B999" s="9"/>
    </row>
    <row r="1000" spans="1:2" ht="12.75" x14ac:dyDescent="0.2">
      <c r="A1000" s="8"/>
      <c r="B1000" s="9"/>
    </row>
    <row r="1001" spans="1:2" ht="12.75" x14ac:dyDescent="0.2">
      <c r="A1001" s="8"/>
      <c r="B1001" s="9"/>
    </row>
    <row r="1002" spans="1:2" ht="12.75" x14ac:dyDescent="0.2">
      <c r="A1002" s="8"/>
      <c r="B1002" s="9"/>
    </row>
    <row r="1003" spans="1:2" ht="12.75" x14ac:dyDescent="0.2">
      <c r="A1003" s="8"/>
      <c r="B1003" s="9"/>
    </row>
    <row r="1004" spans="1:2" ht="12.75" x14ac:dyDescent="0.2">
      <c r="A1004" s="8"/>
      <c r="B1004" s="9"/>
    </row>
    <row r="1005" spans="1:2" ht="12.75" x14ac:dyDescent="0.2">
      <c r="A1005" s="8"/>
      <c r="B1005" s="9"/>
    </row>
    <row r="1006" spans="1:2" ht="12.75" x14ac:dyDescent="0.2">
      <c r="A1006" s="8"/>
      <c r="B1006" s="9"/>
    </row>
    <row r="1007" spans="1:2" ht="12.75" x14ac:dyDescent="0.2">
      <c r="A1007" s="8"/>
      <c r="B1007" s="9"/>
    </row>
    <row r="1008" spans="1:2" ht="12.75" x14ac:dyDescent="0.2">
      <c r="A1008" s="8"/>
      <c r="B1008" s="9"/>
    </row>
    <row r="1009" spans="1:2" ht="12.75" x14ac:dyDescent="0.2">
      <c r="A1009" s="8"/>
      <c r="B1009" s="9"/>
    </row>
    <row r="1010" spans="1:2" ht="12.75" x14ac:dyDescent="0.2">
      <c r="A1010" s="8"/>
      <c r="B1010" s="9"/>
    </row>
    <row r="1011" spans="1:2" ht="12.75" x14ac:dyDescent="0.2">
      <c r="A1011" s="8"/>
      <c r="B1011" s="9"/>
    </row>
    <row r="1012" spans="1:2" ht="12.75" x14ac:dyDescent="0.2">
      <c r="A1012" s="8"/>
      <c r="B1012" s="9"/>
    </row>
    <row r="1013" spans="1:2" ht="12.75" x14ac:dyDescent="0.2">
      <c r="A1013" s="8"/>
      <c r="B1013" s="9"/>
    </row>
    <row r="1014" spans="1:2" ht="12.75" x14ac:dyDescent="0.2">
      <c r="A1014" s="8"/>
      <c r="B1014" s="9"/>
    </row>
    <row r="1015" spans="1:2" ht="12.75" x14ac:dyDescent="0.2">
      <c r="A1015" s="8"/>
      <c r="B1015" s="9"/>
    </row>
    <row r="1016" spans="1:2" ht="12.75" x14ac:dyDescent="0.2">
      <c r="A1016" s="8"/>
      <c r="B1016" s="9"/>
    </row>
    <row r="1017" spans="1:2" ht="12.75" x14ac:dyDescent="0.2">
      <c r="A1017" s="8"/>
      <c r="B1017" s="9"/>
    </row>
    <row r="1018" spans="1:2" ht="12.75" x14ac:dyDescent="0.2">
      <c r="A1018" s="8"/>
      <c r="B1018" s="9"/>
    </row>
    <row r="1019" spans="1:2" ht="12.75" x14ac:dyDescent="0.2">
      <c r="A1019" s="8"/>
      <c r="B1019" s="9"/>
    </row>
    <row r="1020" spans="1:2" ht="12.75" x14ac:dyDescent="0.2">
      <c r="A1020" s="8"/>
      <c r="B1020" s="9"/>
    </row>
    <row r="1021" spans="1:2" ht="12.75" x14ac:dyDescent="0.2">
      <c r="A1021" s="8"/>
      <c r="B1021" s="9"/>
    </row>
    <row r="1022" spans="1:2" ht="12.75" x14ac:dyDescent="0.2">
      <c r="A1022" s="8"/>
      <c r="B1022" s="9"/>
    </row>
    <row r="1023" spans="1:2" ht="12.75" x14ac:dyDescent="0.2">
      <c r="A1023" s="8"/>
      <c r="B1023" s="9"/>
    </row>
    <row r="1024" spans="1:2" ht="12.75" x14ac:dyDescent="0.2">
      <c r="A1024" s="8"/>
      <c r="B1024" s="9"/>
    </row>
    <row r="1025" spans="1:2" ht="12.75" x14ac:dyDescent="0.2">
      <c r="A1025" s="8"/>
      <c r="B1025" s="9"/>
    </row>
    <row r="1026" spans="1:2" ht="12.75" x14ac:dyDescent="0.2">
      <c r="A1026" s="8"/>
      <c r="B1026" s="9"/>
    </row>
    <row r="1027" spans="1:2" ht="12.75" x14ac:dyDescent="0.2">
      <c r="A1027" s="8"/>
      <c r="B1027" s="9"/>
    </row>
    <row r="1028" spans="1:2" ht="12.75" x14ac:dyDescent="0.2">
      <c r="A1028" s="8"/>
      <c r="B1028" s="9"/>
    </row>
    <row r="1029" spans="1:2" ht="12.75" x14ac:dyDescent="0.2">
      <c r="A1029" s="8"/>
      <c r="B1029" s="9"/>
    </row>
    <row r="1030" spans="1:2" ht="12.75" x14ac:dyDescent="0.2">
      <c r="A1030" s="8"/>
      <c r="B1030" s="9"/>
    </row>
    <row r="1031" spans="1:2" ht="12.75" x14ac:dyDescent="0.2">
      <c r="A1031" s="8"/>
      <c r="B1031" s="9"/>
    </row>
    <row r="1032" spans="1:2" ht="12.75" x14ac:dyDescent="0.2">
      <c r="A1032" s="8"/>
      <c r="B1032" s="9"/>
    </row>
    <row r="1033" spans="1:2" ht="12.75" x14ac:dyDescent="0.2">
      <c r="A1033" s="8"/>
      <c r="B1033" s="9"/>
    </row>
    <row r="1034" spans="1:2" ht="12.75" x14ac:dyDescent="0.2">
      <c r="A1034" s="8"/>
      <c r="B1034" s="9"/>
    </row>
    <row r="1035" spans="1:2" ht="12.75" x14ac:dyDescent="0.2">
      <c r="A1035" s="8"/>
      <c r="B1035" s="9"/>
    </row>
    <row r="1036" spans="1:2" ht="12.75" x14ac:dyDescent="0.2">
      <c r="A1036" s="8"/>
      <c r="B1036" s="9"/>
    </row>
    <row r="1037" spans="1:2" ht="12.75" x14ac:dyDescent="0.2">
      <c r="A1037" s="8"/>
      <c r="B1037" s="9"/>
    </row>
    <row r="1038" spans="1:2" ht="12.75" x14ac:dyDescent="0.2">
      <c r="A1038" s="8"/>
      <c r="B1038" s="9"/>
    </row>
    <row r="1039" spans="1:2" ht="12.75" x14ac:dyDescent="0.2">
      <c r="A1039" s="8"/>
      <c r="B1039" s="9"/>
    </row>
    <row r="1040" spans="1:2" ht="12.75" x14ac:dyDescent="0.2">
      <c r="A1040" s="8"/>
      <c r="B1040" s="9"/>
    </row>
    <row r="1041" spans="1:2" ht="12.75" x14ac:dyDescent="0.2">
      <c r="A1041" s="8"/>
      <c r="B1041" s="9"/>
    </row>
    <row r="1042" spans="1:2" ht="12.75" x14ac:dyDescent="0.2">
      <c r="A1042" s="8"/>
      <c r="B1042" s="9"/>
    </row>
    <row r="1043" spans="1:2" ht="12.75" x14ac:dyDescent="0.2">
      <c r="A1043" s="8"/>
      <c r="B1043" s="9"/>
    </row>
    <row r="1044" spans="1:2" ht="12.75" x14ac:dyDescent="0.2">
      <c r="A1044" s="8"/>
      <c r="B1044" s="9"/>
    </row>
    <row r="1045" spans="1:2" ht="12.75" x14ac:dyDescent="0.2">
      <c r="A1045" s="8"/>
      <c r="B1045" s="9"/>
    </row>
    <row r="1046" spans="1:2" ht="12.75" x14ac:dyDescent="0.2">
      <c r="A1046" s="8"/>
      <c r="B1046" s="9"/>
    </row>
    <row r="1047" spans="1:2" ht="12.75" x14ac:dyDescent="0.2">
      <c r="A1047" s="8"/>
      <c r="B1047" s="9"/>
    </row>
    <row r="1048" spans="1:2" ht="12.75" x14ac:dyDescent="0.2">
      <c r="A1048" s="8"/>
      <c r="B1048" s="9"/>
    </row>
    <row r="1049" spans="1:2" ht="12.75" x14ac:dyDescent="0.2">
      <c r="A1049" s="8"/>
      <c r="B1049" s="9"/>
    </row>
    <row r="1050" spans="1:2" ht="12.75" x14ac:dyDescent="0.2">
      <c r="A1050" s="8"/>
      <c r="B1050" s="9"/>
    </row>
    <row r="1051" spans="1:2" ht="12.75" x14ac:dyDescent="0.2">
      <c r="A1051" s="8"/>
      <c r="B1051" s="9"/>
    </row>
    <row r="1052" spans="1:2" ht="12.75" x14ac:dyDescent="0.2">
      <c r="A1052" s="8"/>
      <c r="B1052" s="9"/>
    </row>
    <row r="1053" spans="1:2" ht="12.75" x14ac:dyDescent="0.2">
      <c r="A1053" s="8"/>
      <c r="B1053" s="9"/>
    </row>
    <row r="1054" spans="1:2" ht="12.75" x14ac:dyDescent="0.2">
      <c r="A1054" s="8"/>
      <c r="B1054" s="9"/>
    </row>
    <row r="1055" spans="1:2" ht="12.75" x14ac:dyDescent="0.2">
      <c r="A1055" s="8"/>
      <c r="B1055" s="9"/>
    </row>
    <row r="1056" spans="1:2" ht="12.75" x14ac:dyDescent="0.2">
      <c r="A1056" s="8"/>
      <c r="B1056" s="9"/>
    </row>
    <row r="1057" spans="1:2" ht="12.75" x14ac:dyDescent="0.2">
      <c r="A1057" s="8"/>
      <c r="B1057" s="9"/>
    </row>
    <row r="1058" spans="1:2" ht="12.75" x14ac:dyDescent="0.2">
      <c r="A1058" s="8"/>
      <c r="B1058" s="9"/>
    </row>
    <row r="1059" spans="1:2" ht="12.75" x14ac:dyDescent="0.2">
      <c r="A1059" s="8"/>
      <c r="B1059" s="9"/>
    </row>
    <row r="1060" spans="1:2" ht="12.75" x14ac:dyDescent="0.2">
      <c r="A1060" s="8"/>
      <c r="B1060" s="9"/>
    </row>
    <row r="1061" spans="1:2" ht="12.75" x14ac:dyDescent="0.2">
      <c r="A1061" s="8"/>
      <c r="B1061" s="9"/>
    </row>
    <row r="1062" spans="1:2" ht="12.75" x14ac:dyDescent="0.2">
      <c r="A1062" s="8"/>
      <c r="B1062" s="9"/>
    </row>
    <row r="1063" spans="1:2" ht="12.75" x14ac:dyDescent="0.2">
      <c r="A1063" s="8"/>
      <c r="B1063" s="9"/>
    </row>
    <row r="1064" spans="1:2" ht="12.75" x14ac:dyDescent="0.2">
      <c r="A1064" s="8"/>
      <c r="B1064" s="9"/>
    </row>
    <row r="1065" spans="1:2" ht="12.75" x14ac:dyDescent="0.2">
      <c r="A1065" s="8"/>
      <c r="B1065" s="9"/>
    </row>
    <row r="1066" spans="1:2" ht="12.75" x14ac:dyDescent="0.2">
      <c r="A1066" s="8"/>
      <c r="B1066" s="9"/>
    </row>
    <row r="1067" spans="1:2" ht="12.75" x14ac:dyDescent="0.2">
      <c r="A1067" s="8"/>
      <c r="B1067" s="9"/>
    </row>
    <row r="1068" spans="1:2" ht="12.75" x14ac:dyDescent="0.2">
      <c r="A1068" s="8"/>
      <c r="B1068" s="9"/>
    </row>
    <row r="1069" spans="1:2" ht="12.75" x14ac:dyDescent="0.2">
      <c r="A1069" s="8"/>
      <c r="B1069" s="9"/>
    </row>
    <row r="1070" spans="1:2" ht="12.75" x14ac:dyDescent="0.2">
      <c r="A1070" s="8"/>
      <c r="B1070" s="9"/>
    </row>
    <row r="1071" spans="1:2" ht="12.75" x14ac:dyDescent="0.2">
      <c r="A1071" s="8"/>
      <c r="B1071" s="9"/>
    </row>
    <row r="1072" spans="1:2" ht="12.75" x14ac:dyDescent="0.2">
      <c r="A1072" s="8"/>
      <c r="B1072" s="9"/>
    </row>
    <row r="1073" spans="1:2" ht="12.75" x14ac:dyDescent="0.2">
      <c r="A1073" s="8"/>
      <c r="B1073" s="9"/>
    </row>
    <row r="1074" spans="1:2" ht="12.75" x14ac:dyDescent="0.2">
      <c r="A1074" s="8"/>
      <c r="B1074" s="9"/>
    </row>
    <row r="1075" spans="1:2" ht="15" customHeight="1" x14ac:dyDescent="0.2">
      <c r="A1075" s="8"/>
      <c r="B1075" s="9"/>
    </row>
    <row r="1076" spans="1:2" ht="15" customHeight="1" x14ac:dyDescent="0.2">
      <c r="A1076" s="8"/>
      <c r="B1076" s="9"/>
    </row>
    <row r="1077" spans="1:2" ht="15" customHeight="1" x14ac:dyDescent="0.2">
      <c r="A1077" s="8"/>
      <c r="B1077" s="9"/>
    </row>
    <row r="1078" spans="1:2" ht="15" customHeight="1" x14ac:dyDescent="0.2">
      <c r="A1078" s="8"/>
      <c r="B1078" s="9"/>
    </row>
    <row r="1079" spans="1:2" ht="15" customHeight="1" x14ac:dyDescent="0.2">
      <c r="A1079" s="8"/>
      <c r="B1079" s="9"/>
    </row>
    <row r="1080" spans="1:2" ht="15" customHeight="1" x14ac:dyDescent="0.2">
      <c r="A1080" s="8"/>
      <c r="B1080" s="9"/>
    </row>
  </sheetData>
  <sheetProtection algorithmName="SHA-512" hashValue="Nj8yrYApIGL4j1ZOT1e4S3wBdI812Vy+MXkGAxxjbNEro1krQDE9+jerzwgfEKxx99TbPgnml512neOvcTOXWw==" saltValue="ZYDTv7r4KDbU/iRjHLVBdA==" spinCount="100000" sheet="1" objects="1" scenarios="1" selectLockedCells="1"/>
  <autoFilter ref="A2:K287"/>
  <mergeCells count="10">
    <mergeCell ref="A286:K286"/>
    <mergeCell ref="A287:K287"/>
    <mergeCell ref="A289:K290"/>
    <mergeCell ref="A292:K295"/>
    <mergeCell ref="A1:K1"/>
    <mergeCell ref="I281:J281"/>
    <mergeCell ref="I282:J282"/>
    <mergeCell ref="I283:J283"/>
    <mergeCell ref="I284:J284"/>
    <mergeCell ref="I285:J285"/>
  </mergeCells>
  <conditionalFormatting sqref="A28:E28 F11:G28 H116:K116">
    <cfRule type="expression" dxfId="1436" priority="1392" stopIfTrue="1">
      <formula>AND($B11=0,$C11=0)</formula>
    </cfRule>
  </conditionalFormatting>
  <conditionalFormatting sqref="A28:E28 F11:G28">
    <cfRule type="expression" dxfId="1435" priority="1393">
      <formula>AND($N11=0,$B11=0)</formula>
    </cfRule>
  </conditionalFormatting>
  <conditionalFormatting sqref="A28:E28 F11:G28">
    <cfRule type="expression" dxfId="1434" priority="1394">
      <formula>AND($N11=1,$B11=0)</formula>
    </cfRule>
  </conditionalFormatting>
  <conditionalFormatting sqref="A28:E28 F11:G28">
    <cfRule type="expression" dxfId="1433" priority="1395">
      <formula>AND($N11=2,$B11=0)</formula>
    </cfRule>
  </conditionalFormatting>
  <conditionalFormatting sqref="A28:E28 F11:G28">
    <cfRule type="expression" dxfId="1432" priority="1396">
      <formula>AND($N11=3,$B11=0)</formula>
    </cfRule>
  </conditionalFormatting>
  <conditionalFormatting sqref="A28:E28 F11:G28">
    <cfRule type="expression" dxfId="1431" priority="1397">
      <formula>AND($N11=4,$B11=0)</formula>
    </cfRule>
  </conditionalFormatting>
  <conditionalFormatting sqref="A22:E22 A27:E27">
    <cfRule type="expression" dxfId="1430" priority="1381" stopIfTrue="1">
      <formula>AND($B22=0,$C22=0)</formula>
    </cfRule>
  </conditionalFormatting>
  <conditionalFormatting sqref="A22:E22">
    <cfRule type="expression" dxfId="1429" priority="1382">
      <formula>AND($N22=0,$B22=0)</formula>
    </cfRule>
  </conditionalFormatting>
  <conditionalFormatting sqref="A22:E22">
    <cfRule type="expression" dxfId="1428" priority="1383">
      <formula>AND($N22=1,$B22=0)</formula>
    </cfRule>
  </conditionalFormatting>
  <conditionalFormatting sqref="A22:E22">
    <cfRule type="expression" dxfId="1427" priority="1384">
      <formula>AND($N22=2,$B22=0)</formula>
    </cfRule>
  </conditionalFormatting>
  <conditionalFormatting sqref="A22:E22">
    <cfRule type="expression" dxfId="1426" priority="1385">
      <formula>AND($N22=3,$B22=0)</formula>
    </cfRule>
  </conditionalFormatting>
  <conditionalFormatting sqref="A22:E22">
    <cfRule type="expression" dxfId="1425" priority="1386">
      <formula>AND($N22=4,$B22=0)</formula>
    </cfRule>
  </conditionalFormatting>
  <conditionalFormatting sqref="A27:E27">
    <cfRule type="expression" dxfId="1424" priority="1387">
      <formula>AND($N23=0,$B27=0)</formula>
    </cfRule>
  </conditionalFormatting>
  <conditionalFormatting sqref="A27:E27">
    <cfRule type="expression" dxfId="1423" priority="1388">
      <formula>AND($N23=1,$B27=0)</formula>
    </cfRule>
  </conditionalFormatting>
  <conditionalFormatting sqref="A27:E27">
    <cfRule type="expression" dxfId="1422" priority="1389">
      <formula>AND($N23=2,$B27=0)</formula>
    </cfRule>
  </conditionalFormatting>
  <conditionalFormatting sqref="A27:E27">
    <cfRule type="expression" dxfId="1421" priority="1390">
      <formula>AND($N23=3,$B27=0)</formula>
    </cfRule>
  </conditionalFormatting>
  <conditionalFormatting sqref="A27:E27">
    <cfRule type="expression" dxfId="1420" priority="1391">
      <formula>AND($N23=4,$B27=0)</formula>
    </cfRule>
  </conditionalFormatting>
  <conditionalFormatting sqref="A16:E16 A21:E21">
    <cfRule type="expression" dxfId="1419" priority="1370" stopIfTrue="1">
      <formula>AND($B16=0,$C16=0)</formula>
    </cfRule>
  </conditionalFormatting>
  <conditionalFormatting sqref="A16:E16">
    <cfRule type="expression" dxfId="1418" priority="1371">
      <formula>AND($N16=0,$B16=0)</formula>
    </cfRule>
  </conditionalFormatting>
  <conditionalFormatting sqref="A16:E16">
    <cfRule type="expression" dxfId="1417" priority="1372">
      <formula>AND($N16=1,$B16=0)</formula>
    </cfRule>
  </conditionalFormatting>
  <conditionalFormatting sqref="A16:E16">
    <cfRule type="expression" dxfId="1416" priority="1373">
      <formula>AND($N16=2,$B16=0)</formula>
    </cfRule>
  </conditionalFormatting>
  <conditionalFormatting sqref="A16:E16">
    <cfRule type="expression" dxfId="1415" priority="1374">
      <formula>AND($N16=3,$B16=0)</formula>
    </cfRule>
  </conditionalFormatting>
  <conditionalFormatting sqref="A16:E16">
    <cfRule type="expression" dxfId="1414" priority="1375">
      <formula>AND($N16=4,$B16=0)</formula>
    </cfRule>
  </conditionalFormatting>
  <conditionalFormatting sqref="A21:E21">
    <cfRule type="expression" dxfId="1413" priority="1376">
      <formula>AND($N17=0,$B21=0)</formula>
    </cfRule>
  </conditionalFormatting>
  <conditionalFormatting sqref="A21:E21">
    <cfRule type="expression" dxfId="1412" priority="1377">
      <formula>AND($N17=1,$B21=0)</formula>
    </cfRule>
  </conditionalFormatting>
  <conditionalFormatting sqref="A21:E21">
    <cfRule type="expression" dxfId="1411" priority="1378">
      <formula>AND($N17=2,$B21=0)</formula>
    </cfRule>
  </conditionalFormatting>
  <conditionalFormatting sqref="A21:E21">
    <cfRule type="expression" dxfId="1410" priority="1379">
      <formula>AND($N17=3,$B21=0)</formula>
    </cfRule>
  </conditionalFormatting>
  <conditionalFormatting sqref="A21:E21">
    <cfRule type="expression" dxfId="1409" priority="1380">
      <formula>AND($N17=4,$B21=0)</formula>
    </cfRule>
  </conditionalFormatting>
  <conditionalFormatting sqref="A10:K10 A15:E15 H11:K28">
    <cfRule type="expression" dxfId="1408" priority="1359" stopIfTrue="1">
      <formula>AND($B10=0,$C10=0)</formula>
    </cfRule>
  </conditionalFormatting>
  <conditionalFormatting sqref="A10:K10 H11:K28">
    <cfRule type="expression" dxfId="1407" priority="1360">
      <formula>AND($N10=0,$B10=0)</formula>
    </cfRule>
  </conditionalFormatting>
  <conditionalFormatting sqref="A10:K10 H11:K28">
    <cfRule type="expression" dxfId="1406" priority="1361">
      <formula>AND($N10=1,$B10=0)</formula>
    </cfRule>
  </conditionalFormatting>
  <conditionalFormatting sqref="A10:K10 H11:K28">
    <cfRule type="expression" dxfId="1405" priority="1362">
      <formula>AND($N10=2,$B10=0)</formula>
    </cfRule>
  </conditionalFormatting>
  <conditionalFormatting sqref="A10:K10 H11:K28">
    <cfRule type="expression" dxfId="1404" priority="1363">
      <formula>AND($N10=3,$B10=0)</formula>
    </cfRule>
  </conditionalFormatting>
  <conditionalFormatting sqref="A10:K10 H11:K28">
    <cfRule type="expression" dxfId="1403" priority="1364">
      <formula>AND($N10=4,$B10=0)</formula>
    </cfRule>
  </conditionalFormatting>
  <conditionalFormatting sqref="A15:E15">
    <cfRule type="expression" dxfId="1402" priority="1365">
      <formula>AND($N11=0,$B15=0)</formula>
    </cfRule>
  </conditionalFormatting>
  <conditionalFormatting sqref="A15:E15">
    <cfRule type="expression" dxfId="1401" priority="1366">
      <formula>AND($N11=1,$B15=0)</formula>
    </cfRule>
  </conditionalFormatting>
  <conditionalFormatting sqref="A15:E15">
    <cfRule type="expression" dxfId="1400" priority="1367">
      <formula>AND($N11=2,$B15=0)</formula>
    </cfRule>
  </conditionalFormatting>
  <conditionalFormatting sqref="A15:E15">
    <cfRule type="expression" dxfId="1399" priority="1368">
      <formula>AND($N11=3,$B15=0)</formula>
    </cfRule>
  </conditionalFormatting>
  <conditionalFormatting sqref="A15:E15">
    <cfRule type="expression" dxfId="1398" priority="1369">
      <formula>AND($N11=4,$B15=0)</formula>
    </cfRule>
  </conditionalFormatting>
  <conditionalFormatting sqref="B116:E116">
    <cfRule type="expression" dxfId="1397" priority="1358" stopIfTrue="1">
      <formula>AND($B116=0,$C116=0)</formula>
    </cfRule>
  </conditionalFormatting>
  <conditionalFormatting sqref="A39:E39 H39:K39 H57:K58 H66:K66 H114:K114">
    <cfRule type="expression" dxfId="1396" priority="1347" stopIfTrue="1">
      <formula>AND($B39=0,$C39=0)</formula>
    </cfRule>
  </conditionalFormatting>
  <conditionalFormatting sqref="H39:K39 H57:K58">
    <cfRule type="expression" dxfId="1395" priority="1348">
      <formula>AND($N39=0,$B39=0)</formula>
    </cfRule>
  </conditionalFormatting>
  <conditionalFormatting sqref="H39:K39 H57:K58">
    <cfRule type="expression" dxfId="1394" priority="1349">
      <formula>AND($N39=1,$B39=0)</formula>
    </cfRule>
  </conditionalFormatting>
  <conditionalFormatting sqref="H39:K39 H57:K58">
    <cfRule type="expression" dxfId="1393" priority="1350">
      <formula>AND($N39=2,$B39=0)</formula>
    </cfRule>
  </conditionalFormatting>
  <conditionalFormatting sqref="H39:K39 H57:K58">
    <cfRule type="expression" dxfId="1392" priority="1351">
      <formula>AND($N39=3,$B39=0)</formula>
    </cfRule>
  </conditionalFormatting>
  <conditionalFormatting sqref="H39:K39 H57:K58">
    <cfRule type="expression" dxfId="1391" priority="1352">
      <formula>AND($N39=4,$B39=0)</formula>
    </cfRule>
  </conditionalFormatting>
  <conditionalFormatting sqref="A39:E39">
    <cfRule type="expression" dxfId="1390" priority="1353">
      <formula>AND($N8=0,$B39=0)</formula>
    </cfRule>
  </conditionalFormatting>
  <conditionalFormatting sqref="A39:E39">
    <cfRule type="expression" dxfId="1389" priority="1354">
      <formula>AND($N8=1,$B39=0)</formula>
    </cfRule>
  </conditionalFormatting>
  <conditionalFormatting sqref="A39:E39">
    <cfRule type="expression" dxfId="1388" priority="1355">
      <formula>AND($N8=2,$B39=0)</formula>
    </cfRule>
  </conditionalFormatting>
  <conditionalFormatting sqref="A39:E39">
    <cfRule type="expression" dxfId="1387" priority="1356">
      <formula>AND($N8=3,$B39=0)</formula>
    </cfRule>
  </conditionalFormatting>
  <conditionalFormatting sqref="A39:E39">
    <cfRule type="expression" dxfId="1386" priority="1357">
      <formula>AND($N8=4,$B39=0)</formula>
    </cfRule>
  </conditionalFormatting>
  <conditionalFormatting sqref="A31:E31 A36:E36">
    <cfRule type="expression" dxfId="1385" priority="1336" stopIfTrue="1">
      <formula>AND($B31=0,$C31=0)</formula>
    </cfRule>
  </conditionalFormatting>
  <conditionalFormatting sqref="A31:E31">
    <cfRule type="expression" dxfId="1384" priority="1337">
      <formula>AND($N31=0,$B31=0)</formula>
    </cfRule>
  </conditionalFormatting>
  <conditionalFormatting sqref="A31:E31">
    <cfRule type="expression" dxfId="1383" priority="1338">
      <formula>AND($N31=1,$B31=0)</formula>
    </cfRule>
  </conditionalFormatting>
  <conditionalFormatting sqref="A31:E31">
    <cfRule type="expression" dxfId="1382" priority="1339">
      <formula>AND($N31=2,$B31=0)</formula>
    </cfRule>
  </conditionalFormatting>
  <conditionalFormatting sqref="A31:E31">
    <cfRule type="expression" dxfId="1381" priority="1340">
      <formula>AND($N31=3,$B31=0)</formula>
    </cfRule>
  </conditionalFormatting>
  <conditionalFormatting sqref="A31:E31">
    <cfRule type="expression" dxfId="1380" priority="1341">
      <formula>AND($N31=4,$B31=0)</formula>
    </cfRule>
  </conditionalFormatting>
  <conditionalFormatting sqref="A36:E36">
    <cfRule type="expression" dxfId="1379" priority="1342">
      <formula>AND($N32=0,$B36=0)</formula>
    </cfRule>
  </conditionalFormatting>
  <conditionalFormatting sqref="A36:E36">
    <cfRule type="expression" dxfId="1378" priority="1343">
      <formula>AND($N32=1,$B36=0)</formula>
    </cfRule>
  </conditionalFormatting>
  <conditionalFormatting sqref="A36:E36">
    <cfRule type="expression" dxfId="1377" priority="1344">
      <formula>AND($N32=2,$B36=0)</formula>
    </cfRule>
  </conditionalFormatting>
  <conditionalFormatting sqref="A36:E36">
    <cfRule type="expression" dxfId="1376" priority="1345">
      <formula>AND($N32=3,$B36=0)</formula>
    </cfRule>
  </conditionalFormatting>
  <conditionalFormatting sqref="A36:E36">
    <cfRule type="expression" dxfId="1375" priority="1346">
      <formula>AND($N32=4,$B36=0)</formula>
    </cfRule>
  </conditionalFormatting>
  <conditionalFormatting sqref="A30:E30 H30:K38">
    <cfRule type="expression" dxfId="1374" priority="1330" stopIfTrue="1">
      <formula>AND($B30=0,$C30=0)</formula>
    </cfRule>
  </conditionalFormatting>
  <conditionalFormatting sqref="H30:K38">
    <cfRule type="expression" dxfId="1373" priority="1331">
      <formula>AND($N30=0,$B30=0)</formula>
    </cfRule>
  </conditionalFormatting>
  <conditionalFormatting sqref="H30:K38">
    <cfRule type="expression" dxfId="1372" priority="1332">
      <formula>AND($N30=1,$B30=0)</formula>
    </cfRule>
  </conditionalFormatting>
  <conditionalFormatting sqref="H30:K38">
    <cfRule type="expression" dxfId="1371" priority="1333">
      <formula>AND($N30=2,$B30=0)</formula>
    </cfRule>
  </conditionalFormatting>
  <conditionalFormatting sqref="H30:K38">
    <cfRule type="expression" dxfId="1370" priority="1334">
      <formula>AND($N30=3,$B30=0)</formula>
    </cfRule>
  </conditionalFormatting>
  <conditionalFormatting sqref="H30:K38">
    <cfRule type="expression" dxfId="1369" priority="1335">
      <formula>AND($N30=4,$B30=0)</formula>
    </cfRule>
  </conditionalFormatting>
  <conditionalFormatting sqref="A30:E30">
    <cfRule type="expression" dxfId="1368" priority="1398">
      <formula>AND(#REF!=0,$B30=0)</formula>
    </cfRule>
  </conditionalFormatting>
  <conditionalFormatting sqref="A30:E30">
    <cfRule type="expression" dxfId="1367" priority="1399">
      <formula>AND(#REF!=1,$B30=0)</formula>
    </cfRule>
  </conditionalFormatting>
  <conditionalFormatting sqref="A30:E30">
    <cfRule type="expression" dxfId="1366" priority="1400">
      <formula>AND(#REF!=2,$B30=0)</formula>
    </cfRule>
  </conditionalFormatting>
  <conditionalFormatting sqref="A30:E30">
    <cfRule type="expression" dxfId="1365" priority="1401">
      <formula>AND(#REF!=3,$B30=0)</formula>
    </cfRule>
  </conditionalFormatting>
  <conditionalFormatting sqref="A30:E30">
    <cfRule type="expression" dxfId="1364" priority="1402">
      <formula>AND(#REF!=4,$B30=0)</formula>
    </cfRule>
  </conditionalFormatting>
  <conditionalFormatting sqref="A42:E42">
    <cfRule type="expression" dxfId="1363" priority="1319" stopIfTrue="1">
      <formula>AND($B42=0,$C42=0)</formula>
    </cfRule>
  </conditionalFormatting>
  <conditionalFormatting sqref="A42:E42">
    <cfRule type="expression" dxfId="1362" priority="1320">
      <formula>AND($N42=0,$B42=0)</formula>
    </cfRule>
  </conditionalFormatting>
  <conditionalFormatting sqref="A42:E42">
    <cfRule type="expression" dxfId="1361" priority="1321">
      <formula>AND($N42=1,$B42=0)</formula>
    </cfRule>
  </conditionalFormatting>
  <conditionalFormatting sqref="A42:E42">
    <cfRule type="expression" dxfId="1360" priority="1322">
      <formula>AND($N42=2,$B42=0)</formula>
    </cfRule>
  </conditionalFormatting>
  <conditionalFormatting sqref="A42:E42">
    <cfRule type="expression" dxfId="1359" priority="1323">
      <formula>AND($N42=3,$B42=0)</formula>
    </cfRule>
  </conditionalFormatting>
  <conditionalFormatting sqref="A42:E42">
    <cfRule type="expression" dxfId="1358" priority="1324">
      <formula>AND($N42=4,$B42=0)</formula>
    </cfRule>
  </conditionalFormatting>
  <conditionalFormatting sqref="A41:E41 H41:K43">
    <cfRule type="expression" dxfId="1357" priority="1313" stopIfTrue="1">
      <formula>AND($B41=0,$C41=0)</formula>
    </cfRule>
  </conditionalFormatting>
  <conditionalFormatting sqref="H41:K43">
    <cfRule type="expression" dxfId="1356" priority="1314">
      <formula>AND($N41=0,$B41=0)</formula>
    </cfRule>
  </conditionalFormatting>
  <conditionalFormatting sqref="H41:K43">
    <cfRule type="expression" dxfId="1355" priority="1315">
      <formula>AND($N41=1,$B41=0)</formula>
    </cfRule>
  </conditionalFormatting>
  <conditionalFormatting sqref="H41:K43">
    <cfRule type="expression" dxfId="1354" priority="1316">
      <formula>AND($N41=2,$B41=0)</formula>
    </cfRule>
  </conditionalFormatting>
  <conditionalFormatting sqref="H41:K43">
    <cfRule type="expression" dxfId="1353" priority="1317">
      <formula>AND($N41=3,$B41=0)</formula>
    </cfRule>
  </conditionalFormatting>
  <conditionalFormatting sqref="H41:K43">
    <cfRule type="expression" dxfId="1352" priority="1318">
      <formula>AND($N41=4,$B41=0)</formula>
    </cfRule>
  </conditionalFormatting>
  <conditionalFormatting sqref="A41:E41">
    <cfRule type="expression" dxfId="1351" priority="1325">
      <formula>AND(#REF!=0,$B41=0)</formula>
    </cfRule>
  </conditionalFormatting>
  <conditionalFormatting sqref="A41:E41">
    <cfRule type="expression" dxfId="1350" priority="1326">
      <formula>AND(#REF!=1,$B41=0)</formula>
    </cfRule>
  </conditionalFormatting>
  <conditionalFormatting sqref="A41:E41">
    <cfRule type="expression" dxfId="1349" priority="1327">
      <formula>AND(#REF!=2,$B41=0)</formula>
    </cfRule>
  </conditionalFormatting>
  <conditionalFormatting sqref="A41:E41">
    <cfRule type="expression" dxfId="1348" priority="1328">
      <formula>AND(#REF!=3,$B41=0)</formula>
    </cfRule>
  </conditionalFormatting>
  <conditionalFormatting sqref="A41:E41">
    <cfRule type="expression" dxfId="1347" priority="1329">
      <formula>AND(#REF!=4,$B41=0)</formula>
    </cfRule>
  </conditionalFormatting>
  <conditionalFormatting sqref="B47:E47">
    <cfRule type="expression" dxfId="1346" priority="1302" stopIfTrue="1">
      <formula>AND($B47=0,$C47=0)</formula>
    </cfRule>
  </conditionalFormatting>
  <conditionalFormatting sqref="B47:E47">
    <cfRule type="expression" dxfId="1345" priority="1303">
      <formula>AND($N47=0,$B47=0)</formula>
    </cfRule>
  </conditionalFormatting>
  <conditionalFormatting sqref="B47:E47">
    <cfRule type="expression" dxfId="1344" priority="1304">
      <formula>AND($N47=1,$B47=0)</formula>
    </cfRule>
  </conditionalFormatting>
  <conditionalFormatting sqref="B47:E47">
    <cfRule type="expression" dxfId="1343" priority="1305">
      <formula>AND($N47=2,$B47=0)</formula>
    </cfRule>
  </conditionalFormatting>
  <conditionalFormatting sqref="B47:E47">
    <cfRule type="expression" dxfId="1342" priority="1306">
      <formula>AND($N47=3,$B47=0)</formula>
    </cfRule>
  </conditionalFormatting>
  <conditionalFormatting sqref="B47:E47">
    <cfRule type="expression" dxfId="1341" priority="1307">
      <formula>AND($N47=4,$B47=0)</formula>
    </cfRule>
  </conditionalFormatting>
  <conditionalFormatting sqref="A46:E46 H46:K47 H54:K54 A47">
    <cfRule type="expression" dxfId="1340" priority="1296" stopIfTrue="1">
      <formula>AND($B46=0,$C46=0)</formula>
    </cfRule>
  </conditionalFormatting>
  <conditionalFormatting sqref="H46:K47 H54:K54">
    <cfRule type="expression" dxfId="1339" priority="1297">
      <formula>AND($N46=0,$B46=0)</formula>
    </cfRule>
  </conditionalFormatting>
  <conditionalFormatting sqref="H46:K47 H54:K54">
    <cfRule type="expression" dxfId="1338" priority="1298">
      <formula>AND($N46=1,$B46=0)</formula>
    </cfRule>
  </conditionalFormatting>
  <conditionalFormatting sqref="H46:K47 H54:K54">
    <cfRule type="expression" dxfId="1337" priority="1299">
      <formula>AND($N46=2,$B46=0)</formula>
    </cfRule>
  </conditionalFormatting>
  <conditionalFormatting sqref="H46:K47 H54:K54">
    <cfRule type="expression" dxfId="1336" priority="1300">
      <formula>AND($N46=3,$B46=0)</formula>
    </cfRule>
  </conditionalFormatting>
  <conditionalFormatting sqref="H46:K47 H54:K54">
    <cfRule type="expression" dxfId="1335" priority="1301">
      <formula>AND($N46=4,$B46=0)</formula>
    </cfRule>
  </conditionalFormatting>
  <conditionalFormatting sqref="A46:E46 A47">
    <cfRule type="expression" dxfId="1334" priority="1308">
      <formula>AND(#REF!=0,$B46=0)</formula>
    </cfRule>
  </conditionalFormatting>
  <conditionalFormatting sqref="A46:E46 A47">
    <cfRule type="expression" dxfId="1333" priority="1309">
      <formula>AND(#REF!=1,$B46=0)</formula>
    </cfRule>
  </conditionalFormatting>
  <conditionalFormatting sqref="A46:E46 A47">
    <cfRule type="expression" dxfId="1332" priority="1310">
      <formula>AND(#REF!=2,$B46=0)</formula>
    </cfRule>
  </conditionalFormatting>
  <conditionalFormatting sqref="A46:E46 A47">
    <cfRule type="expression" dxfId="1331" priority="1311">
      <formula>AND(#REF!=3,$B46=0)</formula>
    </cfRule>
  </conditionalFormatting>
  <conditionalFormatting sqref="A46:E46 A47">
    <cfRule type="expression" dxfId="1330" priority="1312">
      <formula>AND(#REF!=4,$B46=0)</formula>
    </cfRule>
  </conditionalFormatting>
  <conditionalFormatting sqref="B53 D53:E53">
    <cfRule type="expression" dxfId="1329" priority="1285" stopIfTrue="1">
      <formula>AND($B53=0,$C53=0)</formula>
    </cfRule>
  </conditionalFormatting>
  <conditionalFormatting sqref="B53 D53:E53">
    <cfRule type="expression" dxfId="1328" priority="1286">
      <formula>AND($N53=0,$B53=0)</formula>
    </cfRule>
  </conditionalFormatting>
  <conditionalFormatting sqref="B53 D53:E53">
    <cfRule type="expression" dxfId="1327" priority="1287">
      <formula>AND($N53=1,$B53=0)</formula>
    </cfRule>
  </conditionalFormatting>
  <conditionalFormatting sqref="B53 D53:E53">
    <cfRule type="expression" dxfId="1326" priority="1288">
      <formula>AND($N53=2,$B53=0)</formula>
    </cfRule>
  </conditionalFormatting>
  <conditionalFormatting sqref="B53 D53:E53">
    <cfRule type="expression" dxfId="1325" priority="1289">
      <formula>AND($N53=3,$B53=0)</formula>
    </cfRule>
  </conditionalFormatting>
  <conditionalFormatting sqref="B53 D53:E53">
    <cfRule type="expression" dxfId="1324" priority="1290">
      <formula>AND($N53=4,$B53=0)</formula>
    </cfRule>
  </conditionalFormatting>
  <conditionalFormatting sqref="A52:B52 H52:K53 D52:E52 A53:A54">
    <cfRule type="expression" dxfId="1323" priority="1279" stopIfTrue="1">
      <formula>AND($B52=0,$C52=0)</formula>
    </cfRule>
  </conditionalFormatting>
  <conditionalFormatting sqref="H52:K53">
    <cfRule type="expression" dxfId="1322" priority="1280">
      <formula>AND($N52=0,$B52=0)</formula>
    </cfRule>
  </conditionalFormatting>
  <conditionalFormatting sqref="H52:K53">
    <cfRule type="expression" dxfId="1321" priority="1281">
      <formula>AND($N52=1,$B52=0)</formula>
    </cfRule>
  </conditionalFormatting>
  <conditionalFormatting sqref="H52:K53">
    <cfRule type="expression" dxfId="1320" priority="1282">
      <formula>AND($N52=2,$B52=0)</formula>
    </cfRule>
  </conditionalFormatting>
  <conditionalFormatting sqref="H52:K53">
    <cfRule type="expression" dxfId="1319" priority="1283">
      <formula>AND($N52=3,$B52=0)</formula>
    </cfRule>
  </conditionalFormatting>
  <conditionalFormatting sqref="H52:K53">
    <cfRule type="expression" dxfId="1318" priority="1284">
      <formula>AND($N52=4,$B52=0)</formula>
    </cfRule>
  </conditionalFormatting>
  <conditionalFormatting sqref="A52:B52 D52:E52 A53:A54">
    <cfRule type="expression" dxfId="1317" priority="1291">
      <formula>AND(#REF!=0,$B52=0)</formula>
    </cfRule>
  </conditionalFormatting>
  <conditionalFormatting sqref="A52:B52 D52:E52 A53:A54">
    <cfRule type="expression" dxfId="1316" priority="1292">
      <formula>AND(#REF!=1,$B52=0)</formula>
    </cfRule>
  </conditionalFormatting>
  <conditionalFormatting sqref="A52:B52 D52:E52 A53:A54">
    <cfRule type="expression" dxfId="1315" priority="1293">
      <formula>AND(#REF!=2,$B52=0)</formula>
    </cfRule>
  </conditionalFormatting>
  <conditionalFormatting sqref="A52:B52 D52:E52 A53:A54">
    <cfRule type="expression" dxfId="1314" priority="1294">
      <formula>AND(#REF!=3,$B52=0)</formula>
    </cfRule>
  </conditionalFormatting>
  <conditionalFormatting sqref="A52:B52 D52:E52 A53:A54">
    <cfRule type="expression" dxfId="1313" priority="1295">
      <formula>AND(#REF!=4,$B52=0)</formula>
    </cfRule>
  </conditionalFormatting>
  <conditionalFormatting sqref="A50:B50 D50:E50">
    <cfRule type="expression" dxfId="1312" priority="1268" stopIfTrue="1">
      <formula>AND($B50=0,$C50=0)</formula>
    </cfRule>
  </conditionalFormatting>
  <conditionalFormatting sqref="A50:B50 D50:E50">
    <cfRule type="expression" dxfId="1311" priority="1269">
      <formula>AND($N50=0,$B50=0)</formula>
    </cfRule>
  </conditionalFormatting>
  <conditionalFormatting sqref="A50:B50 D50:E50">
    <cfRule type="expression" dxfId="1310" priority="1270">
      <formula>AND($N50=1,$B50=0)</formula>
    </cfRule>
  </conditionalFormatting>
  <conditionalFormatting sqref="A50:B50 D50:E50">
    <cfRule type="expression" dxfId="1309" priority="1271">
      <formula>AND($N50=2,$B50=0)</formula>
    </cfRule>
  </conditionalFormatting>
  <conditionalFormatting sqref="A50:B50 D50:E50">
    <cfRule type="expression" dxfId="1308" priority="1272">
      <formula>AND($N50=3,$B50=0)</formula>
    </cfRule>
  </conditionalFormatting>
  <conditionalFormatting sqref="A50:B50 D50:E50">
    <cfRule type="expression" dxfId="1307" priority="1273">
      <formula>AND($N50=4,$B50=0)</formula>
    </cfRule>
  </conditionalFormatting>
  <conditionalFormatting sqref="A49:B49 H49:K50 D49:E49">
    <cfRule type="expression" dxfId="1306" priority="1262" stopIfTrue="1">
      <formula>AND($B49=0,$C49=0)</formula>
    </cfRule>
  </conditionalFormatting>
  <conditionalFormatting sqref="H49:K50">
    <cfRule type="expression" dxfId="1305" priority="1263">
      <formula>AND($N49=0,$B49=0)</formula>
    </cfRule>
  </conditionalFormatting>
  <conditionalFormatting sqref="H49:K50">
    <cfRule type="expression" dxfId="1304" priority="1264">
      <formula>AND($N49=1,$B49=0)</formula>
    </cfRule>
  </conditionalFormatting>
  <conditionalFormatting sqref="H49:K50">
    <cfRule type="expression" dxfId="1303" priority="1265">
      <formula>AND($N49=2,$B49=0)</formula>
    </cfRule>
  </conditionalFormatting>
  <conditionalFormatting sqref="H49:K50">
    <cfRule type="expression" dxfId="1302" priority="1266">
      <formula>AND($N49=3,$B49=0)</formula>
    </cfRule>
  </conditionalFormatting>
  <conditionalFormatting sqref="H49:K50">
    <cfRule type="expression" dxfId="1301" priority="1267">
      <formula>AND($N49=4,$B49=0)</formula>
    </cfRule>
  </conditionalFormatting>
  <conditionalFormatting sqref="A49:B49 D49:E49">
    <cfRule type="expression" dxfId="1300" priority="1274">
      <formula>AND(#REF!=0,$B49=0)</formula>
    </cfRule>
  </conditionalFormatting>
  <conditionalFormatting sqref="A49:B49 D49:E49">
    <cfRule type="expression" dxfId="1299" priority="1275">
      <formula>AND(#REF!=1,$B49=0)</formula>
    </cfRule>
  </conditionalFormatting>
  <conditionalFormatting sqref="A49:B49 D49:E49">
    <cfRule type="expression" dxfId="1298" priority="1276">
      <formula>AND(#REF!=2,$B49=0)</formula>
    </cfRule>
  </conditionalFormatting>
  <conditionalFormatting sqref="A49:B49 D49:E49">
    <cfRule type="expression" dxfId="1297" priority="1277">
      <formula>AND(#REF!=3,$B49=0)</formula>
    </cfRule>
  </conditionalFormatting>
  <conditionalFormatting sqref="A49:B49 D49:E49">
    <cfRule type="expression" dxfId="1296" priority="1278">
      <formula>AND(#REF!=4,$B49=0)</formula>
    </cfRule>
  </conditionalFormatting>
  <conditionalFormatting sqref="C50">
    <cfRule type="expression" dxfId="1295" priority="1256" stopIfTrue="1">
      <formula>AND($B50=0,$C50=0)</formula>
    </cfRule>
  </conditionalFormatting>
  <conditionalFormatting sqref="C50">
    <cfRule type="expression" dxfId="1294" priority="1257">
      <formula>AND($N50=0,$B50=0)</formula>
    </cfRule>
  </conditionalFormatting>
  <conditionalFormatting sqref="C50">
    <cfRule type="expression" dxfId="1293" priority="1258">
      <formula>AND($N50=1,$B50=0)</formula>
    </cfRule>
  </conditionalFormatting>
  <conditionalFormatting sqref="C50">
    <cfRule type="expression" dxfId="1292" priority="1259">
      <formula>AND($N50=2,$B50=0)</formula>
    </cfRule>
  </conditionalFormatting>
  <conditionalFormatting sqref="C50">
    <cfRule type="expression" dxfId="1291" priority="1260">
      <formula>AND($N50=3,$B50=0)</formula>
    </cfRule>
  </conditionalFormatting>
  <conditionalFormatting sqref="C50">
    <cfRule type="expression" dxfId="1290" priority="1261">
      <formula>AND($N50=4,$B50=0)</formula>
    </cfRule>
  </conditionalFormatting>
  <conditionalFormatting sqref="C54">
    <cfRule type="expression" dxfId="1289" priority="1250" stopIfTrue="1">
      <formula>AND($B54=0,$C54=0)</formula>
    </cfRule>
  </conditionalFormatting>
  <conditionalFormatting sqref="C54">
    <cfRule type="expression" dxfId="1288" priority="1251">
      <formula>AND($N53=0,$B54=0)</formula>
    </cfRule>
  </conditionalFormatting>
  <conditionalFormatting sqref="C54">
    <cfRule type="expression" dxfId="1287" priority="1252">
      <formula>AND($N53=1,$B54=0)</formula>
    </cfRule>
  </conditionalFormatting>
  <conditionalFormatting sqref="C54">
    <cfRule type="expression" dxfId="1286" priority="1253">
      <formula>AND($N53=2,$B54=0)</formula>
    </cfRule>
  </conditionalFormatting>
  <conditionalFormatting sqref="C54">
    <cfRule type="expression" dxfId="1285" priority="1254">
      <formula>AND($N53=3,$B54=0)</formula>
    </cfRule>
  </conditionalFormatting>
  <conditionalFormatting sqref="C54">
    <cfRule type="expression" dxfId="1284" priority="1255">
      <formula>AND($N53=4,$B54=0)</formula>
    </cfRule>
  </conditionalFormatting>
  <conditionalFormatting sqref="C53">
    <cfRule type="expression" dxfId="1283" priority="1244" stopIfTrue="1">
      <formula>AND($B53=0,$C53=0)</formula>
    </cfRule>
  </conditionalFormatting>
  <conditionalFormatting sqref="C53">
    <cfRule type="expression" dxfId="1282" priority="1245">
      <formula>AND($N52=0,$B53=0)</formula>
    </cfRule>
  </conditionalFormatting>
  <conditionalFormatting sqref="C53">
    <cfRule type="expression" dxfId="1281" priority="1246">
      <formula>AND($N52=1,$B53=0)</formula>
    </cfRule>
  </conditionalFormatting>
  <conditionalFormatting sqref="C53">
    <cfRule type="expression" dxfId="1280" priority="1247">
      <formula>AND($N52=2,$B53=0)</formula>
    </cfRule>
  </conditionalFormatting>
  <conditionalFormatting sqref="C53">
    <cfRule type="expression" dxfId="1279" priority="1248">
      <formula>AND($N52=3,$B53=0)</formula>
    </cfRule>
  </conditionalFormatting>
  <conditionalFormatting sqref="C53">
    <cfRule type="expression" dxfId="1278" priority="1249">
      <formula>AND($N52=4,$B53=0)</formula>
    </cfRule>
  </conditionalFormatting>
  <conditionalFormatting sqref="H60:K60">
    <cfRule type="expression" dxfId="1277" priority="1238" stopIfTrue="1">
      <formula>AND($B60=0,$C60=0)</formula>
    </cfRule>
  </conditionalFormatting>
  <conditionalFormatting sqref="H60:K60">
    <cfRule type="expression" dxfId="1276" priority="1239">
      <formula>AND($N60=0,$B60=0)</formula>
    </cfRule>
  </conditionalFormatting>
  <conditionalFormatting sqref="H60:K60">
    <cfRule type="expression" dxfId="1275" priority="1240">
      <formula>AND($N60=1,$B60=0)</formula>
    </cfRule>
  </conditionalFormatting>
  <conditionalFormatting sqref="H60:K60">
    <cfRule type="expression" dxfId="1274" priority="1241">
      <formula>AND($N60=2,$B60=0)</formula>
    </cfRule>
  </conditionalFormatting>
  <conditionalFormatting sqref="H60:K60">
    <cfRule type="expression" dxfId="1273" priority="1242">
      <formula>AND($N60=3,$B60=0)</formula>
    </cfRule>
  </conditionalFormatting>
  <conditionalFormatting sqref="H60:K60">
    <cfRule type="expression" dxfId="1272" priority="1243">
      <formula>AND($N60=4,$B60=0)</formula>
    </cfRule>
  </conditionalFormatting>
  <conditionalFormatting sqref="B116:E116">
    <cfRule type="expression" dxfId="1271" priority="1403">
      <formula>AND($N17=0,$B116=0)</formula>
    </cfRule>
  </conditionalFormatting>
  <conditionalFormatting sqref="B116:E116">
    <cfRule type="expression" dxfId="1270" priority="1404">
      <formula>AND($N17=1,$B116=0)</formula>
    </cfRule>
  </conditionalFormatting>
  <conditionalFormatting sqref="B116:E116">
    <cfRule type="expression" dxfId="1269" priority="1405">
      <formula>AND($N17=2,$B116=0)</formula>
    </cfRule>
  </conditionalFormatting>
  <conditionalFormatting sqref="B116:E116">
    <cfRule type="expression" dxfId="1268" priority="1406">
      <formula>AND($N17=3,$B116=0)</formula>
    </cfRule>
  </conditionalFormatting>
  <conditionalFormatting sqref="B116:E116">
    <cfRule type="expression" dxfId="1267" priority="1407">
      <formula>AND($N17=4,$B116=0)</formula>
    </cfRule>
  </conditionalFormatting>
  <conditionalFormatting sqref="H62:K62">
    <cfRule type="expression" dxfId="1266" priority="1232" stopIfTrue="1">
      <formula>AND($B62=0,$C62=0)</formula>
    </cfRule>
  </conditionalFormatting>
  <conditionalFormatting sqref="H62:K62">
    <cfRule type="expression" dxfId="1265" priority="1233">
      <formula>AND($N62=0,$B62=0)</formula>
    </cfRule>
  </conditionalFormatting>
  <conditionalFormatting sqref="H62:K62">
    <cfRule type="expression" dxfId="1264" priority="1234">
      <formula>AND($N62=1,$B62=0)</formula>
    </cfRule>
  </conditionalFormatting>
  <conditionalFormatting sqref="H62:K62">
    <cfRule type="expression" dxfId="1263" priority="1235">
      <formula>AND($N62=2,$B62=0)</formula>
    </cfRule>
  </conditionalFormatting>
  <conditionalFormatting sqref="H62:K62">
    <cfRule type="expression" dxfId="1262" priority="1236">
      <formula>AND($N62=3,$B62=0)</formula>
    </cfRule>
  </conditionalFormatting>
  <conditionalFormatting sqref="H62:K62">
    <cfRule type="expression" dxfId="1261" priority="1237">
      <formula>AND($N62=4,$B62=0)</formula>
    </cfRule>
  </conditionalFormatting>
  <conditionalFormatting sqref="H64:K64">
    <cfRule type="expression" dxfId="1260" priority="1226" stopIfTrue="1">
      <formula>AND($B64=0,$C64=0)</formula>
    </cfRule>
  </conditionalFormatting>
  <conditionalFormatting sqref="H64:K64">
    <cfRule type="expression" dxfId="1259" priority="1227">
      <formula>AND($N64=0,$B64=0)</formula>
    </cfRule>
  </conditionalFormatting>
  <conditionalFormatting sqref="H64:K64">
    <cfRule type="expression" dxfId="1258" priority="1228">
      <formula>AND($N64=1,$B64=0)</formula>
    </cfRule>
  </conditionalFormatting>
  <conditionalFormatting sqref="H64:K64">
    <cfRule type="expression" dxfId="1257" priority="1229">
      <formula>AND($N64=2,$B64=0)</formula>
    </cfRule>
  </conditionalFormatting>
  <conditionalFormatting sqref="H64:K64">
    <cfRule type="expression" dxfId="1256" priority="1230">
      <formula>AND($N64=3,$B64=0)</formula>
    </cfRule>
  </conditionalFormatting>
  <conditionalFormatting sqref="H64:K64">
    <cfRule type="expression" dxfId="1255" priority="1231">
      <formula>AND($N64=4,$B64=0)</formula>
    </cfRule>
  </conditionalFormatting>
  <conditionalFormatting sqref="C58">
    <cfRule type="expression" dxfId="1254" priority="1202" stopIfTrue="1">
      <formula>AND($B58=0,$C58=0)</formula>
    </cfRule>
    <cfRule type="expression" dxfId="1253" priority="1203">
      <formula>AND($N58=0,$B58=0)</formula>
    </cfRule>
    <cfRule type="expression" dxfId="1252" priority="1204">
      <formula>AND($N58=1,$B58=0)</formula>
    </cfRule>
    <cfRule type="expression" dxfId="1251" priority="1205">
      <formula>AND($N58=2,$B58=0)</formula>
    </cfRule>
    <cfRule type="expression" dxfId="1250" priority="1206">
      <formula>AND($N58=3,$B58=0)</formula>
    </cfRule>
    <cfRule type="expression" dxfId="1249" priority="1207">
      <formula>AND($N58=4,$B58=0)</formula>
    </cfRule>
  </conditionalFormatting>
  <conditionalFormatting sqref="C64">
    <cfRule type="expression" dxfId="1248" priority="1220" stopIfTrue="1">
      <formula>AND($B64=0,$C64=0)</formula>
    </cfRule>
    <cfRule type="expression" dxfId="1247" priority="1221">
      <formula>AND($N64=0,$B64=0)</formula>
    </cfRule>
    <cfRule type="expression" dxfId="1246" priority="1222">
      <formula>AND($N64=1,$B64=0)</formula>
    </cfRule>
    <cfRule type="expression" dxfId="1245" priority="1223">
      <formula>AND($N64=2,$B64=0)</formula>
    </cfRule>
    <cfRule type="expression" dxfId="1244" priority="1224">
      <formula>AND($N64=3,$B64=0)</formula>
    </cfRule>
    <cfRule type="expression" dxfId="1243" priority="1225">
      <formula>AND($N64=4,$B64=0)</formula>
    </cfRule>
  </conditionalFormatting>
  <conditionalFormatting sqref="C62">
    <cfRule type="expression" dxfId="1242" priority="1214" stopIfTrue="1">
      <formula>AND($B62=0,$C62=0)</formula>
    </cfRule>
    <cfRule type="expression" dxfId="1241" priority="1215">
      <formula>AND($N62=0,$B62=0)</formula>
    </cfRule>
    <cfRule type="expression" dxfId="1240" priority="1216">
      <formula>AND($N62=1,$B62=0)</formula>
    </cfRule>
    <cfRule type="expression" dxfId="1239" priority="1217">
      <formula>AND($N62=2,$B62=0)</formula>
    </cfRule>
    <cfRule type="expression" dxfId="1238" priority="1218">
      <formula>AND($N62=3,$B62=0)</formula>
    </cfRule>
    <cfRule type="expression" dxfId="1237" priority="1219">
      <formula>AND($N62=4,$B62=0)</formula>
    </cfRule>
  </conditionalFormatting>
  <conditionalFormatting sqref="C60">
    <cfRule type="expression" dxfId="1236" priority="1208" stopIfTrue="1">
      <formula>AND($B60=0,$C60=0)</formula>
    </cfRule>
    <cfRule type="expression" dxfId="1235" priority="1209">
      <formula>AND($N60=0,$B60=0)</formula>
    </cfRule>
    <cfRule type="expression" dxfId="1234" priority="1210">
      <formula>AND($N60=1,$B60=0)</formula>
    </cfRule>
    <cfRule type="expression" dxfId="1233" priority="1211">
      <formula>AND($N60=2,$B60=0)</formula>
    </cfRule>
    <cfRule type="expression" dxfId="1232" priority="1212">
      <formula>AND($N60=3,$B60=0)</formula>
    </cfRule>
    <cfRule type="expression" dxfId="1231" priority="1213">
      <formula>AND($N60=4,$B60=0)</formula>
    </cfRule>
  </conditionalFormatting>
  <conditionalFormatting sqref="H66:K66">
    <cfRule type="expression" dxfId="1230" priority="1408">
      <formula>AND($N61=0,$B66=0)</formula>
    </cfRule>
  </conditionalFormatting>
  <conditionalFormatting sqref="H66:K66">
    <cfRule type="expression" dxfId="1229" priority="1409">
      <formula>AND($N61=1,$B66=0)</formula>
    </cfRule>
  </conditionalFormatting>
  <conditionalFormatting sqref="H66:K66">
    <cfRule type="expression" dxfId="1228" priority="1410">
      <formula>AND($N61=2,$B66=0)</formula>
    </cfRule>
  </conditionalFormatting>
  <conditionalFormatting sqref="H66:K66">
    <cfRule type="expression" dxfId="1227" priority="1411">
      <formula>AND($N61=3,$B66=0)</formula>
    </cfRule>
  </conditionalFormatting>
  <conditionalFormatting sqref="H66:K66">
    <cfRule type="expression" dxfId="1226" priority="1412">
      <formula>AND($N61=4,$B66=0)</formula>
    </cfRule>
  </conditionalFormatting>
  <conditionalFormatting sqref="H114:K114">
    <cfRule type="expression" dxfId="1225" priority="1413">
      <formula>AND($N62=0,$B114=0)</formula>
    </cfRule>
  </conditionalFormatting>
  <conditionalFormatting sqref="H114:K114">
    <cfRule type="expression" dxfId="1224" priority="1414">
      <formula>AND($N62=1,$B114=0)</formula>
    </cfRule>
  </conditionalFormatting>
  <conditionalFormatting sqref="H114:K114">
    <cfRule type="expression" dxfId="1223" priority="1415">
      <formula>AND($N62=2,$B114=0)</formula>
    </cfRule>
  </conditionalFormatting>
  <conditionalFormatting sqref="H114:K114">
    <cfRule type="expression" dxfId="1222" priority="1416">
      <formula>AND($N62=3,$B114=0)</formula>
    </cfRule>
  </conditionalFormatting>
  <conditionalFormatting sqref="H114:K114">
    <cfRule type="expression" dxfId="1221" priority="1417">
      <formula>AND($N62=4,$B114=0)</formula>
    </cfRule>
  </conditionalFormatting>
  <conditionalFormatting sqref="B69:E69">
    <cfRule type="expression" dxfId="1220" priority="1191" stopIfTrue="1">
      <formula>AND($B69=0,$C69=0)</formula>
    </cfRule>
  </conditionalFormatting>
  <conditionalFormatting sqref="B69:E69">
    <cfRule type="expression" dxfId="1219" priority="1192">
      <formula>AND($N69=0,$B69=0)</formula>
    </cfRule>
  </conditionalFormatting>
  <conditionalFormatting sqref="B69:E69">
    <cfRule type="expression" dxfId="1218" priority="1193">
      <formula>AND($N69=1,$B69=0)</formula>
    </cfRule>
  </conditionalFormatting>
  <conditionalFormatting sqref="B69:E69">
    <cfRule type="expression" dxfId="1217" priority="1194">
      <formula>AND($N69=2,$B69=0)</formula>
    </cfRule>
  </conditionalFormatting>
  <conditionalFormatting sqref="B69:E69">
    <cfRule type="expression" dxfId="1216" priority="1195">
      <formula>AND($N69=3,$B69=0)</formula>
    </cfRule>
  </conditionalFormatting>
  <conditionalFormatting sqref="B69:E69">
    <cfRule type="expression" dxfId="1215" priority="1196">
      <formula>AND($N69=4,$B69=0)</formula>
    </cfRule>
  </conditionalFormatting>
  <conditionalFormatting sqref="A68:E68 H68:K70 A69:A73">
    <cfRule type="expression" dxfId="1214" priority="1185" stopIfTrue="1">
      <formula>AND($B68=0,$C68=0)</formula>
    </cfRule>
  </conditionalFormatting>
  <conditionalFormatting sqref="H68:K70">
    <cfRule type="expression" dxfId="1213" priority="1186">
      <formula>AND($N68=0,$B68=0)</formula>
    </cfRule>
  </conditionalFormatting>
  <conditionalFormatting sqref="H68:K70">
    <cfRule type="expression" dxfId="1212" priority="1187">
      <formula>AND($N68=1,$B68=0)</formula>
    </cfRule>
  </conditionalFormatting>
  <conditionalFormatting sqref="H68:K70">
    <cfRule type="expression" dxfId="1211" priority="1188">
      <formula>AND($N68=2,$B68=0)</formula>
    </cfRule>
  </conditionalFormatting>
  <conditionalFormatting sqref="H68:K70">
    <cfRule type="expression" dxfId="1210" priority="1189">
      <formula>AND($N68=3,$B68=0)</formula>
    </cfRule>
  </conditionalFormatting>
  <conditionalFormatting sqref="H68:K70">
    <cfRule type="expression" dxfId="1209" priority="1190">
      <formula>AND($N68=4,$B68=0)</formula>
    </cfRule>
  </conditionalFormatting>
  <conditionalFormatting sqref="A68:E68 A69:A73">
    <cfRule type="expression" dxfId="1208" priority="1197">
      <formula>AND(#REF!=0,$B68=0)</formula>
    </cfRule>
  </conditionalFormatting>
  <conditionalFormatting sqref="A68:E68 A69:A73">
    <cfRule type="expression" dxfId="1207" priority="1198">
      <formula>AND(#REF!=1,$B68=0)</formula>
    </cfRule>
  </conditionalFormatting>
  <conditionalFormatting sqref="A68:E68 A69:A73">
    <cfRule type="expression" dxfId="1206" priority="1199">
      <formula>AND(#REF!=2,$B68=0)</formula>
    </cfRule>
  </conditionalFormatting>
  <conditionalFormatting sqref="A68:E68 A69:A73">
    <cfRule type="expression" dxfId="1205" priority="1200">
      <formula>AND(#REF!=3,$B68=0)</formula>
    </cfRule>
  </conditionalFormatting>
  <conditionalFormatting sqref="A68:E68 A69:A73">
    <cfRule type="expression" dxfId="1204" priority="1201">
      <formula>AND(#REF!=4,$B68=0)</formula>
    </cfRule>
  </conditionalFormatting>
  <conditionalFormatting sqref="H116:K116">
    <cfRule type="expression" dxfId="1203" priority="1418">
      <formula>AND($N66=0,$B116=0)</formula>
    </cfRule>
  </conditionalFormatting>
  <conditionalFormatting sqref="H116:K116">
    <cfRule type="expression" dxfId="1202" priority="1419">
      <formula>AND($N66=1,$B116=0)</formula>
    </cfRule>
  </conditionalFormatting>
  <conditionalFormatting sqref="H116:K116">
    <cfRule type="expression" dxfId="1201" priority="1420">
      <formula>AND($N66=2,$B116=0)</formula>
    </cfRule>
  </conditionalFormatting>
  <conditionalFormatting sqref="H116:K116">
    <cfRule type="expression" dxfId="1200" priority="1421">
      <formula>AND($N66=3,$B116=0)</formula>
    </cfRule>
  </conditionalFormatting>
  <conditionalFormatting sqref="H116:K116">
    <cfRule type="expression" dxfId="1199" priority="1422">
      <formula>AND($N66=4,$B116=0)</formula>
    </cfRule>
  </conditionalFormatting>
  <conditionalFormatting sqref="B72:E72">
    <cfRule type="expression" dxfId="1198" priority="1174" stopIfTrue="1">
      <formula>AND($B72=0,$C72=0)</formula>
    </cfRule>
  </conditionalFormatting>
  <conditionalFormatting sqref="B72:E72">
    <cfRule type="expression" dxfId="1197" priority="1175">
      <formula>AND($N72=0,$B72=0)</formula>
    </cfRule>
  </conditionalFormatting>
  <conditionalFormatting sqref="B72:E72">
    <cfRule type="expression" dxfId="1196" priority="1176">
      <formula>AND($N72=1,$B72=0)</formula>
    </cfRule>
  </conditionalFormatting>
  <conditionalFormatting sqref="B72:E72">
    <cfRule type="expression" dxfId="1195" priority="1177">
      <formula>AND($N72=2,$B72=0)</formula>
    </cfRule>
  </conditionalFormatting>
  <conditionalFormatting sqref="B72:E72">
    <cfRule type="expression" dxfId="1194" priority="1178">
      <formula>AND($N72=3,$B72=0)</formula>
    </cfRule>
  </conditionalFormatting>
  <conditionalFormatting sqref="B72:E72">
    <cfRule type="expression" dxfId="1193" priority="1179">
      <formula>AND($N72=4,$B72=0)</formula>
    </cfRule>
  </conditionalFormatting>
  <conditionalFormatting sqref="B71:E71 H71:K73">
    <cfRule type="expression" dxfId="1192" priority="1168" stopIfTrue="1">
      <formula>AND($B71=0,$C71=0)</formula>
    </cfRule>
  </conditionalFormatting>
  <conditionalFormatting sqref="H71:K73">
    <cfRule type="expression" dxfId="1191" priority="1169">
      <formula>AND($N71=0,$B71=0)</formula>
    </cfRule>
  </conditionalFormatting>
  <conditionalFormatting sqref="H71:K73">
    <cfRule type="expression" dxfId="1190" priority="1170">
      <formula>AND($N71=1,$B71=0)</formula>
    </cfRule>
  </conditionalFormatting>
  <conditionalFormatting sqref="H71:K73">
    <cfRule type="expression" dxfId="1189" priority="1171">
      <formula>AND($N71=2,$B71=0)</formula>
    </cfRule>
  </conditionalFormatting>
  <conditionalFormatting sqref="H71:K73">
    <cfRule type="expression" dxfId="1188" priority="1172">
      <formula>AND($N71=3,$B71=0)</formula>
    </cfRule>
  </conditionalFormatting>
  <conditionalFormatting sqref="H71:K73">
    <cfRule type="expression" dxfId="1187" priority="1173">
      <formula>AND($N71=4,$B71=0)</formula>
    </cfRule>
  </conditionalFormatting>
  <conditionalFormatting sqref="B71:E71">
    <cfRule type="expression" dxfId="1186" priority="1180">
      <formula>AND(#REF!=0,$B71=0)</formula>
    </cfRule>
  </conditionalFormatting>
  <conditionalFormatting sqref="B71:E71">
    <cfRule type="expression" dxfId="1185" priority="1181">
      <formula>AND(#REF!=1,$B71=0)</formula>
    </cfRule>
  </conditionalFormatting>
  <conditionalFormatting sqref="B71:E71">
    <cfRule type="expression" dxfId="1184" priority="1182">
      <formula>AND(#REF!=2,$B71=0)</formula>
    </cfRule>
  </conditionalFormatting>
  <conditionalFormatting sqref="B71:E71">
    <cfRule type="expression" dxfId="1183" priority="1183">
      <formula>AND(#REF!=3,$B71=0)</formula>
    </cfRule>
  </conditionalFormatting>
  <conditionalFormatting sqref="B71:E71">
    <cfRule type="expression" dxfId="1182" priority="1184">
      <formula>AND(#REF!=4,$B71=0)</formula>
    </cfRule>
  </conditionalFormatting>
  <conditionalFormatting sqref="B76:E76">
    <cfRule type="expression" dxfId="1181" priority="1157" stopIfTrue="1">
      <formula>AND($B76=0,$C76=0)</formula>
    </cfRule>
  </conditionalFormatting>
  <conditionalFormatting sqref="B76:E76">
    <cfRule type="expression" dxfId="1180" priority="1158">
      <formula>AND($N76=0,$B76=0)</formula>
    </cfRule>
  </conditionalFormatting>
  <conditionalFormatting sqref="B76:E76">
    <cfRule type="expression" dxfId="1179" priority="1159">
      <formula>AND($N76=1,$B76=0)</formula>
    </cfRule>
  </conditionalFormatting>
  <conditionalFormatting sqref="B76:E76">
    <cfRule type="expression" dxfId="1178" priority="1160">
      <formula>AND($N76=2,$B76=0)</formula>
    </cfRule>
  </conditionalFormatting>
  <conditionalFormatting sqref="B76:E76">
    <cfRule type="expression" dxfId="1177" priority="1161">
      <formula>AND($N76=3,$B76=0)</formula>
    </cfRule>
  </conditionalFormatting>
  <conditionalFormatting sqref="B76:E76">
    <cfRule type="expression" dxfId="1176" priority="1162">
      <formula>AND($N76=4,$B76=0)</formula>
    </cfRule>
  </conditionalFormatting>
  <conditionalFormatting sqref="A75:E75 H75:K77 A76:A81">
    <cfRule type="expression" dxfId="1175" priority="1151" stopIfTrue="1">
      <formula>AND($B75=0,$C75=0)</formula>
    </cfRule>
  </conditionalFormatting>
  <conditionalFormatting sqref="H75:K77">
    <cfRule type="expression" dxfId="1174" priority="1152">
      <formula>AND($N75=0,$B75=0)</formula>
    </cfRule>
  </conditionalFormatting>
  <conditionalFormatting sqref="H75:K77">
    <cfRule type="expression" dxfId="1173" priority="1153">
      <formula>AND($N75=1,$B75=0)</formula>
    </cfRule>
  </conditionalFormatting>
  <conditionalFormatting sqref="H75:K77">
    <cfRule type="expression" dxfId="1172" priority="1154">
      <formula>AND($N75=2,$B75=0)</formula>
    </cfRule>
  </conditionalFormatting>
  <conditionalFormatting sqref="H75:K77">
    <cfRule type="expression" dxfId="1171" priority="1155">
      <formula>AND($N75=3,$B75=0)</formula>
    </cfRule>
  </conditionalFormatting>
  <conditionalFormatting sqref="H75:K77">
    <cfRule type="expression" dxfId="1170" priority="1156">
      <formula>AND($N75=4,$B75=0)</formula>
    </cfRule>
  </conditionalFormatting>
  <conditionalFormatting sqref="A75:E75 A76:A81">
    <cfRule type="expression" dxfId="1169" priority="1163">
      <formula>AND(#REF!=0,$B75=0)</formula>
    </cfRule>
  </conditionalFormatting>
  <conditionalFormatting sqref="A75:E75 A76:A81">
    <cfRule type="expression" dxfId="1168" priority="1164">
      <formula>AND(#REF!=1,$B75=0)</formula>
    </cfRule>
  </conditionalFormatting>
  <conditionalFormatting sqref="A75:E75 A76:A81">
    <cfRule type="expression" dxfId="1167" priority="1165">
      <formula>AND(#REF!=2,$B75=0)</formula>
    </cfRule>
  </conditionalFormatting>
  <conditionalFormatting sqref="A75:E75 A76:A81">
    <cfRule type="expression" dxfId="1166" priority="1166">
      <formula>AND(#REF!=3,$B75=0)</formula>
    </cfRule>
  </conditionalFormatting>
  <conditionalFormatting sqref="A75:E75 A76:A81">
    <cfRule type="expression" dxfId="1165" priority="1167">
      <formula>AND(#REF!=4,$B75=0)</formula>
    </cfRule>
  </conditionalFormatting>
  <conditionalFormatting sqref="B79:E79">
    <cfRule type="expression" dxfId="1164" priority="1140" stopIfTrue="1">
      <formula>AND($B79=0,$C79=0)</formula>
    </cfRule>
  </conditionalFormatting>
  <conditionalFormatting sqref="B79:E79">
    <cfRule type="expression" dxfId="1163" priority="1141">
      <formula>AND($N79=0,$B79=0)</formula>
    </cfRule>
  </conditionalFormatting>
  <conditionalFormatting sqref="B79:E79">
    <cfRule type="expression" dxfId="1162" priority="1142">
      <formula>AND($N79=1,$B79=0)</formula>
    </cfRule>
  </conditionalFormatting>
  <conditionalFormatting sqref="B79:E79">
    <cfRule type="expression" dxfId="1161" priority="1143">
      <formula>AND($N79=2,$B79=0)</formula>
    </cfRule>
  </conditionalFormatting>
  <conditionalFormatting sqref="B79:E79">
    <cfRule type="expression" dxfId="1160" priority="1144">
      <formula>AND($N79=3,$B79=0)</formula>
    </cfRule>
  </conditionalFormatting>
  <conditionalFormatting sqref="B79:E79">
    <cfRule type="expression" dxfId="1159" priority="1145">
      <formula>AND($N79=4,$B79=0)</formula>
    </cfRule>
  </conditionalFormatting>
  <conditionalFormatting sqref="B78:E78 H78:K79 H81:K81">
    <cfRule type="expression" dxfId="1158" priority="1134" stopIfTrue="1">
      <formula>AND($B78=0,$C78=0)</formula>
    </cfRule>
  </conditionalFormatting>
  <conditionalFormatting sqref="H78:K79 H81:K81">
    <cfRule type="expression" dxfId="1157" priority="1135">
      <formula>AND($N78=0,$B78=0)</formula>
    </cfRule>
  </conditionalFormatting>
  <conditionalFormatting sqref="H78:K79 H81:K81">
    <cfRule type="expression" dxfId="1156" priority="1136">
      <formula>AND($N78=1,$B78=0)</formula>
    </cfRule>
  </conditionalFormatting>
  <conditionalFormatting sqref="H78:K79 H81:K81">
    <cfRule type="expression" dxfId="1155" priority="1137">
      <formula>AND($N78=2,$B78=0)</formula>
    </cfRule>
  </conditionalFormatting>
  <conditionalFormatting sqref="H78:K79 H81:K81">
    <cfRule type="expression" dxfId="1154" priority="1138">
      <formula>AND($N78=3,$B78=0)</formula>
    </cfRule>
  </conditionalFormatting>
  <conditionalFormatting sqref="H78:K79 H81:K81">
    <cfRule type="expression" dxfId="1153" priority="1139">
      <formula>AND($N78=4,$B78=0)</formula>
    </cfRule>
  </conditionalFormatting>
  <conditionalFormatting sqref="B78:E78">
    <cfRule type="expression" dxfId="1152" priority="1146">
      <formula>AND(#REF!=0,$B78=0)</formula>
    </cfRule>
  </conditionalFormatting>
  <conditionalFormatting sqref="B78:E78">
    <cfRule type="expression" dxfId="1151" priority="1147">
      <formula>AND(#REF!=1,$B78=0)</formula>
    </cfRule>
  </conditionalFormatting>
  <conditionalFormatting sqref="B78:E78">
    <cfRule type="expression" dxfId="1150" priority="1148">
      <formula>AND(#REF!=2,$B78=0)</formula>
    </cfRule>
  </conditionalFormatting>
  <conditionalFormatting sqref="B78:E78">
    <cfRule type="expression" dxfId="1149" priority="1149">
      <formula>AND(#REF!=3,$B78=0)</formula>
    </cfRule>
  </conditionalFormatting>
  <conditionalFormatting sqref="B78:E78">
    <cfRule type="expression" dxfId="1148" priority="1150">
      <formula>AND(#REF!=4,$B78=0)</formula>
    </cfRule>
  </conditionalFormatting>
  <conditionalFormatting sqref="H80:K80">
    <cfRule type="expression" dxfId="1147" priority="1128" stopIfTrue="1">
      <formula>AND($B80=0,$C80=0)</formula>
    </cfRule>
  </conditionalFormatting>
  <conditionalFormatting sqref="H80:K80">
    <cfRule type="expression" dxfId="1146" priority="1129">
      <formula>AND($N80=0,$B80=0)</formula>
    </cfRule>
  </conditionalFormatting>
  <conditionalFormatting sqref="H80:K80">
    <cfRule type="expression" dxfId="1145" priority="1130">
      <formula>AND($N80=1,$B80=0)</formula>
    </cfRule>
  </conditionalFormatting>
  <conditionalFormatting sqref="H80:K80">
    <cfRule type="expression" dxfId="1144" priority="1131">
      <formula>AND($N80=2,$B80=0)</formula>
    </cfRule>
  </conditionalFormatting>
  <conditionalFormatting sqref="H80:K80">
    <cfRule type="expression" dxfId="1143" priority="1132">
      <formula>AND($N80=3,$B80=0)</formula>
    </cfRule>
  </conditionalFormatting>
  <conditionalFormatting sqref="H80:K80">
    <cfRule type="expression" dxfId="1142" priority="1133">
      <formula>AND($N80=4,$B80=0)</formula>
    </cfRule>
  </conditionalFormatting>
  <conditionalFormatting sqref="B84:E84">
    <cfRule type="expression" dxfId="1141" priority="1117" stopIfTrue="1">
      <formula>AND($B84=0,$C84=0)</formula>
    </cfRule>
  </conditionalFormatting>
  <conditionalFormatting sqref="B84:E84">
    <cfRule type="expression" dxfId="1140" priority="1118">
      <formula>AND($N84=0,$B84=0)</formula>
    </cfRule>
  </conditionalFormatting>
  <conditionalFormatting sqref="B84:E84">
    <cfRule type="expression" dxfId="1139" priority="1119">
      <formula>AND($N84=1,$B84=0)</formula>
    </cfRule>
  </conditionalFormatting>
  <conditionalFormatting sqref="B84:E84">
    <cfRule type="expression" dxfId="1138" priority="1120">
      <formula>AND($N84=2,$B84=0)</formula>
    </cfRule>
  </conditionalFormatting>
  <conditionalFormatting sqref="B84:E84">
    <cfRule type="expression" dxfId="1137" priority="1121">
      <formula>AND($N84=3,$B84=0)</formula>
    </cfRule>
  </conditionalFormatting>
  <conditionalFormatting sqref="B84:E84">
    <cfRule type="expression" dxfId="1136" priority="1122">
      <formula>AND($N84=4,$B84=0)</formula>
    </cfRule>
  </conditionalFormatting>
  <conditionalFormatting sqref="A83:E83 H83:K85 A84:A87">
    <cfRule type="expression" dxfId="1135" priority="1111" stopIfTrue="1">
      <formula>AND($B83=0,$C83=0)</formula>
    </cfRule>
  </conditionalFormatting>
  <conditionalFormatting sqref="H83:K85">
    <cfRule type="expression" dxfId="1134" priority="1112">
      <formula>AND($N83=0,$B83=0)</formula>
    </cfRule>
  </conditionalFormatting>
  <conditionalFormatting sqref="H83:K85">
    <cfRule type="expression" dxfId="1133" priority="1113">
      <formula>AND($N83=1,$B83=0)</formula>
    </cfRule>
  </conditionalFormatting>
  <conditionalFormatting sqref="H83:K85">
    <cfRule type="expression" dxfId="1132" priority="1114">
      <formula>AND($N83=2,$B83=0)</formula>
    </cfRule>
  </conditionalFormatting>
  <conditionalFormatting sqref="H83:K85">
    <cfRule type="expression" dxfId="1131" priority="1115">
      <formula>AND($N83=3,$B83=0)</formula>
    </cfRule>
  </conditionalFormatting>
  <conditionalFormatting sqref="H83:K85">
    <cfRule type="expression" dxfId="1130" priority="1116">
      <formula>AND($N83=4,$B83=0)</formula>
    </cfRule>
  </conditionalFormatting>
  <conditionalFormatting sqref="A83:E83 A84:A87">
    <cfRule type="expression" dxfId="1129" priority="1123">
      <formula>AND(#REF!=0,$B83=0)</formula>
    </cfRule>
  </conditionalFormatting>
  <conditionalFormatting sqref="A83:E83 A84:A87">
    <cfRule type="expression" dxfId="1128" priority="1124">
      <formula>AND(#REF!=1,$B83=0)</formula>
    </cfRule>
  </conditionalFormatting>
  <conditionalFormatting sqref="A83:E83 A84:A87">
    <cfRule type="expression" dxfId="1127" priority="1125">
      <formula>AND(#REF!=2,$B83=0)</formula>
    </cfRule>
  </conditionalFormatting>
  <conditionalFormatting sqref="A83:E83 A84:A87">
    <cfRule type="expression" dxfId="1126" priority="1126">
      <formula>AND(#REF!=3,$B83=0)</formula>
    </cfRule>
  </conditionalFormatting>
  <conditionalFormatting sqref="A83:E83 A84:A87">
    <cfRule type="expression" dxfId="1125" priority="1127">
      <formula>AND(#REF!=4,$B83=0)</formula>
    </cfRule>
  </conditionalFormatting>
  <conditionalFormatting sqref="B87:E87">
    <cfRule type="expression" dxfId="1124" priority="1100" stopIfTrue="1">
      <formula>AND($B87=0,$C87=0)</formula>
    </cfRule>
  </conditionalFormatting>
  <conditionalFormatting sqref="B87:E87">
    <cfRule type="expression" dxfId="1123" priority="1101">
      <formula>AND($N87=0,$B87=0)</formula>
    </cfRule>
  </conditionalFormatting>
  <conditionalFormatting sqref="B87:E87">
    <cfRule type="expression" dxfId="1122" priority="1102">
      <formula>AND($N87=1,$B87=0)</formula>
    </cfRule>
  </conditionalFormatting>
  <conditionalFormatting sqref="B87:E87">
    <cfRule type="expression" dxfId="1121" priority="1103">
      <formula>AND($N87=2,$B87=0)</formula>
    </cfRule>
  </conditionalFormatting>
  <conditionalFormatting sqref="B87:E87">
    <cfRule type="expression" dxfId="1120" priority="1104">
      <formula>AND($N87=3,$B87=0)</formula>
    </cfRule>
  </conditionalFormatting>
  <conditionalFormatting sqref="B87:E87">
    <cfRule type="expression" dxfId="1119" priority="1105">
      <formula>AND($N87=4,$B87=0)</formula>
    </cfRule>
  </conditionalFormatting>
  <conditionalFormatting sqref="B86:E86 H86:K87">
    <cfRule type="expression" dxfId="1118" priority="1094" stopIfTrue="1">
      <formula>AND($B86=0,$C86=0)</formula>
    </cfRule>
  </conditionalFormatting>
  <conditionalFormatting sqref="H86:K87">
    <cfRule type="expression" dxfId="1117" priority="1095">
      <formula>AND($N86=0,$B86=0)</formula>
    </cfRule>
  </conditionalFormatting>
  <conditionalFormatting sqref="H86:K87">
    <cfRule type="expression" dxfId="1116" priority="1096">
      <formula>AND($N86=1,$B86=0)</formula>
    </cfRule>
  </conditionalFormatting>
  <conditionalFormatting sqref="H86:K87">
    <cfRule type="expression" dxfId="1115" priority="1097">
      <formula>AND($N86=2,$B86=0)</formula>
    </cfRule>
  </conditionalFormatting>
  <conditionalFormatting sqref="H86:K87">
    <cfRule type="expression" dxfId="1114" priority="1098">
      <formula>AND($N86=3,$B86=0)</formula>
    </cfRule>
  </conditionalFormatting>
  <conditionalFormatting sqref="H86:K87">
    <cfRule type="expression" dxfId="1113" priority="1099">
      <formula>AND($N86=4,$B86=0)</formula>
    </cfRule>
  </conditionalFormatting>
  <conditionalFormatting sqref="B86:E86">
    <cfRule type="expression" dxfId="1112" priority="1106">
      <formula>AND(#REF!=0,$B86=0)</formula>
    </cfRule>
  </conditionalFormatting>
  <conditionalFormatting sqref="B86:E86">
    <cfRule type="expression" dxfId="1111" priority="1107">
      <formula>AND(#REF!=1,$B86=0)</formula>
    </cfRule>
  </conditionalFormatting>
  <conditionalFormatting sqref="B86:E86">
    <cfRule type="expression" dxfId="1110" priority="1108">
      <formula>AND(#REF!=2,$B86=0)</formula>
    </cfRule>
  </conditionalFormatting>
  <conditionalFormatting sqref="B86:E86">
    <cfRule type="expression" dxfId="1109" priority="1109">
      <formula>AND(#REF!=3,$B86=0)</formula>
    </cfRule>
  </conditionalFormatting>
  <conditionalFormatting sqref="B86:E86">
    <cfRule type="expression" dxfId="1108" priority="1110">
      <formula>AND(#REF!=4,$B86=0)</formula>
    </cfRule>
  </conditionalFormatting>
  <conditionalFormatting sqref="A98:E98 H98:K98">
    <cfRule type="expression" dxfId="1107" priority="1083" stopIfTrue="1">
      <formula>AND($B98=0,$C98=0)</formula>
    </cfRule>
  </conditionalFormatting>
  <conditionalFormatting sqref="H98:K98">
    <cfRule type="expression" dxfId="1106" priority="1084">
      <formula>AND($N98=0,$B98=0)</formula>
    </cfRule>
  </conditionalFormatting>
  <conditionalFormatting sqref="H98:K98">
    <cfRule type="expression" dxfId="1105" priority="1085">
      <formula>AND($N98=1,$B98=0)</formula>
    </cfRule>
  </conditionalFormatting>
  <conditionalFormatting sqref="H98:K98">
    <cfRule type="expression" dxfId="1104" priority="1086">
      <formula>AND($N98=2,$B98=0)</formula>
    </cfRule>
  </conditionalFormatting>
  <conditionalFormatting sqref="H98:K98">
    <cfRule type="expression" dxfId="1103" priority="1087">
      <formula>AND($N98=3,$B98=0)</formula>
    </cfRule>
  </conditionalFormatting>
  <conditionalFormatting sqref="H98:K98">
    <cfRule type="expression" dxfId="1102" priority="1088">
      <formula>AND($N98=4,$B98=0)</formula>
    </cfRule>
  </conditionalFormatting>
  <conditionalFormatting sqref="A98:E98">
    <cfRule type="expression" dxfId="1101" priority="1089">
      <formula>AND(#REF!=0,$B98=0)</formula>
    </cfRule>
  </conditionalFormatting>
  <conditionalFormatting sqref="A98:E98">
    <cfRule type="expression" dxfId="1100" priority="1090">
      <formula>AND(#REF!=1,$B98=0)</formula>
    </cfRule>
  </conditionalFormatting>
  <conditionalFormatting sqref="A98:E98">
    <cfRule type="expression" dxfId="1099" priority="1091">
      <formula>AND(#REF!=2,$B98=0)</formula>
    </cfRule>
  </conditionalFormatting>
  <conditionalFormatting sqref="A98:E98">
    <cfRule type="expression" dxfId="1098" priority="1092">
      <formula>AND(#REF!=3,$B98=0)</formula>
    </cfRule>
  </conditionalFormatting>
  <conditionalFormatting sqref="A98:E98">
    <cfRule type="expression" dxfId="1097" priority="1093">
      <formula>AND(#REF!=4,$B98=0)</formula>
    </cfRule>
  </conditionalFormatting>
  <conditionalFormatting sqref="A100:C100 H100:K100">
    <cfRule type="expression" dxfId="1096" priority="1072" stopIfTrue="1">
      <formula>AND($B100=0,$C100=0)</formula>
    </cfRule>
  </conditionalFormatting>
  <conditionalFormatting sqref="H100:K100">
    <cfRule type="expression" dxfId="1095" priority="1073">
      <formula>AND($N100=0,$B100=0)</formula>
    </cfRule>
  </conditionalFormatting>
  <conditionalFormatting sqref="H100:K100">
    <cfRule type="expression" dxfId="1094" priority="1074">
      <formula>AND($N100=1,$B100=0)</formula>
    </cfRule>
  </conditionalFormatting>
  <conditionalFormatting sqref="H100:K100">
    <cfRule type="expression" dxfId="1093" priority="1075">
      <formula>AND($N100=2,$B100=0)</formula>
    </cfRule>
  </conditionalFormatting>
  <conditionalFormatting sqref="H100:K100">
    <cfRule type="expression" dxfId="1092" priority="1076">
      <formula>AND($N100=3,$B100=0)</formula>
    </cfRule>
  </conditionalFormatting>
  <conditionalFormatting sqref="H100:K100">
    <cfRule type="expression" dxfId="1091" priority="1077">
      <formula>AND($N100=4,$B100=0)</formula>
    </cfRule>
  </conditionalFormatting>
  <conditionalFormatting sqref="A100:C100">
    <cfRule type="expression" dxfId="1090" priority="1078">
      <formula>AND(#REF!=0,$B100=0)</formula>
    </cfRule>
  </conditionalFormatting>
  <conditionalFormatting sqref="A100:C100">
    <cfRule type="expression" dxfId="1089" priority="1079">
      <formula>AND(#REF!=1,$B100=0)</formula>
    </cfRule>
  </conditionalFormatting>
  <conditionalFormatting sqref="A100:C100">
    <cfRule type="expression" dxfId="1088" priority="1080">
      <formula>AND(#REF!=2,$B100=0)</formula>
    </cfRule>
  </conditionalFormatting>
  <conditionalFormatting sqref="A100:C100">
    <cfRule type="expression" dxfId="1087" priority="1081">
      <formula>AND(#REF!=3,$B100=0)</formula>
    </cfRule>
  </conditionalFormatting>
  <conditionalFormatting sqref="A100:C100">
    <cfRule type="expression" dxfId="1086" priority="1082">
      <formula>AND(#REF!=4,$B100=0)</formula>
    </cfRule>
  </conditionalFormatting>
  <conditionalFormatting sqref="B103:E103">
    <cfRule type="expression" dxfId="1085" priority="1061" stopIfTrue="1">
      <formula>AND($B103=0,$C103=0)</formula>
    </cfRule>
  </conditionalFormatting>
  <conditionalFormatting sqref="B103:E103">
    <cfRule type="expression" dxfId="1084" priority="1062">
      <formula>AND($N103=0,$B103=0)</formula>
    </cfRule>
  </conditionalFormatting>
  <conditionalFormatting sqref="B103:E103">
    <cfRule type="expression" dxfId="1083" priority="1063">
      <formula>AND($N103=1,$B103=0)</formula>
    </cfRule>
  </conditionalFormatting>
  <conditionalFormatting sqref="B103:E103">
    <cfRule type="expression" dxfId="1082" priority="1064">
      <formula>AND($N103=2,$B103=0)</formula>
    </cfRule>
  </conditionalFormatting>
  <conditionalFormatting sqref="B103:E103">
    <cfRule type="expression" dxfId="1081" priority="1065">
      <formula>AND($N103=3,$B103=0)</formula>
    </cfRule>
  </conditionalFormatting>
  <conditionalFormatting sqref="B103:E103">
    <cfRule type="expression" dxfId="1080" priority="1066">
      <formula>AND($N103=4,$B103=0)</formula>
    </cfRule>
  </conditionalFormatting>
  <conditionalFormatting sqref="A102:E102 H102:K104 A103:A105">
    <cfRule type="expression" dxfId="1079" priority="1055" stopIfTrue="1">
      <formula>AND($B102=0,$C102=0)</formula>
    </cfRule>
  </conditionalFormatting>
  <conditionalFormatting sqref="H102:K104">
    <cfRule type="expression" dxfId="1078" priority="1056">
      <formula>AND($N102=0,$B102=0)</formula>
    </cfRule>
  </conditionalFormatting>
  <conditionalFormatting sqref="H102:K104">
    <cfRule type="expression" dxfId="1077" priority="1057">
      <formula>AND($N102=1,$B102=0)</formula>
    </cfRule>
  </conditionalFormatting>
  <conditionalFormatting sqref="H102:K104">
    <cfRule type="expression" dxfId="1076" priority="1058">
      <formula>AND($N102=2,$B102=0)</formula>
    </cfRule>
  </conditionalFormatting>
  <conditionalFormatting sqref="H102:K104">
    <cfRule type="expression" dxfId="1075" priority="1059">
      <formula>AND($N102=3,$B102=0)</formula>
    </cfRule>
  </conditionalFormatting>
  <conditionalFormatting sqref="H102:K104">
    <cfRule type="expression" dxfId="1074" priority="1060">
      <formula>AND($N102=4,$B102=0)</formula>
    </cfRule>
  </conditionalFormatting>
  <conditionalFormatting sqref="A102:E102 A103:A105">
    <cfRule type="expression" dxfId="1073" priority="1067">
      <formula>AND(#REF!=0,$B102=0)</formula>
    </cfRule>
  </conditionalFormatting>
  <conditionalFormatting sqref="A102:E102 A103:A105">
    <cfRule type="expression" dxfId="1072" priority="1068">
      <formula>AND(#REF!=1,$B102=0)</formula>
    </cfRule>
  </conditionalFormatting>
  <conditionalFormatting sqref="A102:E102 A103:A105">
    <cfRule type="expression" dxfId="1071" priority="1069">
      <formula>AND(#REF!=2,$B102=0)</formula>
    </cfRule>
  </conditionalFormatting>
  <conditionalFormatting sqref="A102:E102 A103:A105">
    <cfRule type="expression" dxfId="1070" priority="1070">
      <formula>AND(#REF!=3,$B102=0)</formula>
    </cfRule>
  </conditionalFormatting>
  <conditionalFormatting sqref="A102:E102 A103:A105">
    <cfRule type="expression" dxfId="1069" priority="1071">
      <formula>AND(#REF!=4,$B102=0)</formula>
    </cfRule>
  </conditionalFormatting>
  <conditionalFormatting sqref="B105:E105 H105:K105">
    <cfRule type="expression" dxfId="1068" priority="1044" stopIfTrue="1">
      <formula>AND($B105=0,$C105=0)</formula>
    </cfRule>
  </conditionalFormatting>
  <conditionalFormatting sqref="H105:K105">
    <cfRule type="expression" dxfId="1067" priority="1045">
      <formula>AND($N105=0,$B105=0)</formula>
    </cfRule>
  </conditionalFormatting>
  <conditionalFormatting sqref="H105:K105">
    <cfRule type="expression" dxfId="1066" priority="1046">
      <formula>AND($N105=1,$B105=0)</formula>
    </cfRule>
  </conditionalFormatting>
  <conditionalFormatting sqref="H105:K105">
    <cfRule type="expression" dxfId="1065" priority="1047">
      <formula>AND($N105=2,$B105=0)</formula>
    </cfRule>
  </conditionalFormatting>
  <conditionalFormatting sqref="H105:K105">
    <cfRule type="expression" dxfId="1064" priority="1048">
      <formula>AND($N105=3,$B105=0)</formula>
    </cfRule>
  </conditionalFormatting>
  <conditionalFormatting sqref="H105:K105">
    <cfRule type="expression" dxfId="1063" priority="1049">
      <formula>AND($N105=4,$B105=0)</formula>
    </cfRule>
  </conditionalFormatting>
  <conditionalFormatting sqref="B105:E105">
    <cfRule type="expression" dxfId="1062" priority="1050">
      <formula>AND(#REF!=0,$B105=0)</formula>
    </cfRule>
  </conditionalFormatting>
  <conditionalFormatting sqref="B105:E105">
    <cfRule type="expression" dxfId="1061" priority="1051">
      <formula>AND(#REF!=1,$B105=0)</formula>
    </cfRule>
  </conditionalFormatting>
  <conditionalFormatting sqref="B105:E105">
    <cfRule type="expression" dxfId="1060" priority="1052">
      <formula>AND(#REF!=2,$B105=0)</formula>
    </cfRule>
  </conditionalFormatting>
  <conditionalFormatting sqref="B105:E105">
    <cfRule type="expression" dxfId="1059" priority="1053">
      <formula>AND(#REF!=3,$B105=0)</formula>
    </cfRule>
  </conditionalFormatting>
  <conditionalFormatting sqref="B105:E105">
    <cfRule type="expression" dxfId="1058" priority="1054">
      <formula>AND(#REF!=4,$B105=0)</formula>
    </cfRule>
  </conditionalFormatting>
  <conditionalFormatting sqref="B108:E108">
    <cfRule type="expression" dxfId="1057" priority="1033" stopIfTrue="1">
      <formula>AND($B108=0,$C108=0)</formula>
    </cfRule>
  </conditionalFormatting>
  <conditionalFormatting sqref="B108:E108">
    <cfRule type="expression" dxfId="1056" priority="1034">
      <formula>AND($N108=0,$B108=0)</formula>
    </cfRule>
  </conditionalFormatting>
  <conditionalFormatting sqref="B108:E108">
    <cfRule type="expression" dxfId="1055" priority="1035">
      <formula>AND($N108=1,$B108=0)</formula>
    </cfRule>
  </conditionalFormatting>
  <conditionalFormatting sqref="B108:E108">
    <cfRule type="expression" dxfId="1054" priority="1036">
      <formula>AND($N108=2,$B108=0)</formula>
    </cfRule>
  </conditionalFormatting>
  <conditionalFormatting sqref="B108:E108">
    <cfRule type="expression" dxfId="1053" priority="1037">
      <formula>AND($N108=3,$B108=0)</formula>
    </cfRule>
  </conditionalFormatting>
  <conditionalFormatting sqref="B108:E108">
    <cfRule type="expression" dxfId="1052" priority="1038">
      <formula>AND($N108=4,$B108=0)</formula>
    </cfRule>
  </conditionalFormatting>
  <conditionalFormatting sqref="A107:E107 H107:K109 A108:A114">
    <cfRule type="expression" dxfId="1051" priority="1027" stopIfTrue="1">
      <formula>AND($B107=0,$C107=0)</formula>
    </cfRule>
  </conditionalFormatting>
  <conditionalFormatting sqref="H107:K109">
    <cfRule type="expression" dxfId="1050" priority="1028">
      <formula>AND($N107=0,$B107=0)</formula>
    </cfRule>
  </conditionalFormatting>
  <conditionalFormatting sqref="H107:K109">
    <cfRule type="expression" dxfId="1049" priority="1029">
      <formula>AND($N107=1,$B107=0)</formula>
    </cfRule>
  </conditionalFormatting>
  <conditionalFormatting sqref="H107:K109">
    <cfRule type="expression" dxfId="1048" priority="1030">
      <formula>AND($N107=2,$B107=0)</formula>
    </cfRule>
  </conditionalFormatting>
  <conditionalFormatting sqref="H107:K109">
    <cfRule type="expression" dxfId="1047" priority="1031">
      <formula>AND($N107=3,$B107=0)</formula>
    </cfRule>
  </conditionalFormatting>
  <conditionalFormatting sqref="H107:K109">
    <cfRule type="expression" dxfId="1046" priority="1032">
      <formula>AND($N107=4,$B107=0)</formula>
    </cfRule>
  </conditionalFormatting>
  <conditionalFormatting sqref="A107:E107 A108:A114">
    <cfRule type="expression" dxfId="1045" priority="1039">
      <formula>AND(#REF!=0,$B107=0)</formula>
    </cfRule>
  </conditionalFormatting>
  <conditionalFormatting sqref="A107:E107 A108:A114">
    <cfRule type="expression" dxfId="1044" priority="1040">
      <formula>AND(#REF!=1,$B107=0)</formula>
    </cfRule>
  </conditionalFormatting>
  <conditionalFormatting sqref="A107:E107 A108:A114">
    <cfRule type="expression" dxfId="1043" priority="1041">
      <formula>AND(#REF!=2,$B107=0)</formula>
    </cfRule>
  </conditionalFormatting>
  <conditionalFormatting sqref="A107:E107 A108:A114">
    <cfRule type="expression" dxfId="1042" priority="1042">
      <formula>AND(#REF!=3,$B107=0)</formula>
    </cfRule>
  </conditionalFormatting>
  <conditionalFormatting sqref="A107:E107 A108:A114">
    <cfRule type="expression" dxfId="1041" priority="1043">
      <formula>AND(#REF!=4,$B107=0)</formula>
    </cfRule>
  </conditionalFormatting>
  <conditionalFormatting sqref="B111:E111">
    <cfRule type="expression" dxfId="1040" priority="1016" stopIfTrue="1">
      <formula>AND($B111=0,$C111=0)</formula>
    </cfRule>
  </conditionalFormatting>
  <conditionalFormatting sqref="B111:E111">
    <cfRule type="expression" dxfId="1039" priority="1017">
      <formula>AND($N111=0,$B111=0)</formula>
    </cfRule>
  </conditionalFormatting>
  <conditionalFormatting sqref="B111:E111">
    <cfRule type="expression" dxfId="1038" priority="1018">
      <formula>AND($N111=1,$B111=0)</formula>
    </cfRule>
  </conditionalFormatting>
  <conditionalFormatting sqref="B111:E111">
    <cfRule type="expression" dxfId="1037" priority="1019">
      <formula>AND($N111=2,$B111=0)</formula>
    </cfRule>
  </conditionalFormatting>
  <conditionalFormatting sqref="B111:E111">
    <cfRule type="expression" dxfId="1036" priority="1020">
      <formula>AND($N111=3,$B111=0)</formula>
    </cfRule>
  </conditionalFormatting>
  <conditionalFormatting sqref="B111:E111">
    <cfRule type="expression" dxfId="1035" priority="1021">
      <formula>AND($N111=4,$B111=0)</formula>
    </cfRule>
  </conditionalFormatting>
  <conditionalFormatting sqref="B110:E110 H110:K111 H113:K113">
    <cfRule type="expression" dxfId="1034" priority="1010" stopIfTrue="1">
      <formula>AND($B110=0,$C110=0)</formula>
    </cfRule>
  </conditionalFormatting>
  <conditionalFormatting sqref="H110:K111 H113:K113">
    <cfRule type="expression" dxfId="1033" priority="1011">
      <formula>AND($N110=0,$B110=0)</formula>
    </cfRule>
  </conditionalFormatting>
  <conditionalFormatting sqref="H110:K111 H113:K113">
    <cfRule type="expression" dxfId="1032" priority="1012">
      <formula>AND($N110=1,$B110=0)</formula>
    </cfRule>
  </conditionalFormatting>
  <conditionalFormatting sqref="H110:K111 H113:K113">
    <cfRule type="expression" dxfId="1031" priority="1013">
      <formula>AND($N110=2,$B110=0)</formula>
    </cfRule>
  </conditionalFormatting>
  <conditionalFormatting sqref="H110:K111 H113:K113">
    <cfRule type="expression" dxfId="1030" priority="1014">
      <formula>AND($N110=3,$B110=0)</formula>
    </cfRule>
  </conditionalFormatting>
  <conditionalFormatting sqref="H110:K111 H113:K113">
    <cfRule type="expression" dxfId="1029" priority="1015">
      <formula>AND($N110=4,$B110=0)</formula>
    </cfRule>
  </conditionalFormatting>
  <conditionalFormatting sqref="B110:E110">
    <cfRule type="expression" dxfId="1028" priority="1022">
      <formula>AND(#REF!=0,$B110=0)</formula>
    </cfRule>
  </conditionalFormatting>
  <conditionalFormatting sqref="B110:E110">
    <cfRule type="expression" dxfId="1027" priority="1023">
      <formula>AND(#REF!=1,$B110=0)</formula>
    </cfRule>
  </conditionalFormatting>
  <conditionalFormatting sqref="B110:E110">
    <cfRule type="expression" dxfId="1026" priority="1024">
      <formula>AND(#REF!=2,$B110=0)</formula>
    </cfRule>
  </conditionalFormatting>
  <conditionalFormatting sqref="B110:E110">
    <cfRule type="expression" dxfId="1025" priority="1025">
      <formula>AND(#REF!=3,$B110=0)</formula>
    </cfRule>
  </conditionalFormatting>
  <conditionalFormatting sqref="B110:E110">
    <cfRule type="expression" dxfId="1024" priority="1026">
      <formula>AND(#REF!=4,$B110=0)</formula>
    </cfRule>
  </conditionalFormatting>
  <conditionalFormatting sqref="H112:K112">
    <cfRule type="expression" dxfId="1023" priority="1004" stopIfTrue="1">
      <formula>AND($B112=0,$C112=0)</formula>
    </cfRule>
  </conditionalFormatting>
  <conditionalFormatting sqref="H112:K112">
    <cfRule type="expression" dxfId="1022" priority="1005">
      <formula>AND($N112=0,$B112=0)</formula>
    </cfRule>
  </conditionalFormatting>
  <conditionalFormatting sqref="H112:K112">
    <cfRule type="expression" dxfId="1021" priority="1006">
      <formula>AND($N112=1,$B112=0)</formula>
    </cfRule>
  </conditionalFormatting>
  <conditionalFormatting sqref="H112:K112">
    <cfRule type="expression" dxfId="1020" priority="1007">
      <formula>AND($N112=2,$B112=0)</formula>
    </cfRule>
  </conditionalFormatting>
  <conditionalFormatting sqref="H112:K112">
    <cfRule type="expression" dxfId="1019" priority="1008">
      <formula>AND($N112=3,$B112=0)</formula>
    </cfRule>
  </conditionalFormatting>
  <conditionalFormatting sqref="H112:K112">
    <cfRule type="expression" dxfId="1018" priority="1009">
      <formula>AND($N112=4,$B112=0)</formula>
    </cfRule>
  </conditionalFormatting>
  <conditionalFormatting sqref="A116">
    <cfRule type="expression" dxfId="1017" priority="998" stopIfTrue="1">
      <formula>AND($B116=0,$C116=0)</formula>
    </cfRule>
  </conditionalFormatting>
  <conditionalFormatting sqref="A116">
    <cfRule type="expression" dxfId="1016" priority="999">
      <formula>AND($N113=0,$B116=0)</formula>
    </cfRule>
  </conditionalFormatting>
  <conditionalFormatting sqref="A116">
    <cfRule type="expression" dxfId="1015" priority="1000">
      <formula>AND($N113=1,$B116=0)</formula>
    </cfRule>
  </conditionalFormatting>
  <conditionalFormatting sqref="A116">
    <cfRule type="expression" dxfId="1014" priority="1001">
      <formula>AND($N113=2,$B116=0)</formula>
    </cfRule>
  </conditionalFormatting>
  <conditionalFormatting sqref="A116">
    <cfRule type="expression" dxfId="1013" priority="1002">
      <formula>AND($N113=3,$B116=0)</formula>
    </cfRule>
  </conditionalFormatting>
  <conditionalFormatting sqref="A116">
    <cfRule type="expression" dxfId="1012" priority="1003">
      <formula>AND($N113=4,$B116=0)</formula>
    </cfRule>
  </conditionalFormatting>
  <conditionalFormatting sqref="H125:K125">
    <cfRule type="expression" dxfId="1011" priority="997" stopIfTrue="1">
      <formula>AND($B125=0,$C125=0)</formula>
    </cfRule>
  </conditionalFormatting>
  <conditionalFormatting sqref="B119:E119">
    <cfRule type="expression" dxfId="1010" priority="986" stopIfTrue="1">
      <formula>AND($B119=0,$C119=0)</formula>
    </cfRule>
  </conditionalFormatting>
  <conditionalFormatting sqref="B119:E119">
    <cfRule type="expression" dxfId="1009" priority="987">
      <formula>AND($N119=0,$B119=0)</formula>
    </cfRule>
  </conditionalFormatting>
  <conditionalFormatting sqref="B119:E119">
    <cfRule type="expression" dxfId="1008" priority="988">
      <formula>AND($N119=1,$B119=0)</formula>
    </cfRule>
  </conditionalFormatting>
  <conditionalFormatting sqref="B119:E119">
    <cfRule type="expression" dxfId="1007" priority="989">
      <formula>AND($N119=2,$B119=0)</formula>
    </cfRule>
  </conditionalFormatting>
  <conditionalFormatting sqref="B119:E119">
    <cfRule type="expression" dxfId="1006" priority="990">
      <formula>AND($N119=3,$B119=0)</formula>
    </cfRule>
  </conditionalFormatting>
  <conditionalFormatting sqref="B119:E119">
    <cfRule type="expression" dxfId="1005" priority="991">
      <formula>AND($N119=4,$B119=0)</formula>
    </cfRule>
  </conditionalFormatting>
  <conditionalFormatting sqref="A118:E118 H118:K120 A119:A125">
    <cfRule type="expression" dxfId="1004" priority="980" stopIfTrue="1">
      <formula>AND($B118=0,$C118=0)</formula>
    </cfRule>
  </conditionalFormatting>
  <conditionalFormatting sqref="H118:K120">
    <cfRule type="expression" dxfId="1003" priority="981">
      <formula>AND($N118=0,$B118=0)</formula>
    </cfRule>
  </conditionalFormatting>
  <conditionalFormatting sqref="H118:K120">
    <cfRule type="expression" dxfId="1002" priority="982">
      <formula>AND($N118=1,$B118=0)</formula>
    </cfRule>
  </conditionalFormatting>
  <conditionalFormatting sqref="H118:K120">
    <cfRule type="expression" dxfId="1001" priority="983">
      <formula>AND($N118=2,$B118=0)</formula>
    </cfRule>
  </conditionalFormatting>
  <conditionalFormatting sqref="H118:K120">
    <cfRule type="expression" dxfId="1000" priority="984">
      <formula>AND($N118=3,$B118=0)</formula>
    </cfRule>
  </conditionalFormatting>
  <conditionalFormatting sqref="H118:K120">
    <cfRule type="expression" dxfId="999" priority="985">
      <formula>AND($N118=4,$B118=0)</formula>
    </cfRule>
  </conditionalFormatting>
  <conditionalFormatting sqref="A118:E118 A119:A125">
    <cfRule type="expression" dxfId="998" priority="992">
      <formula>AND(#REF!=0,$B118=0)</formula>
    </cfRule>
  </conditionalFormatting>
  <conditionalFormatting sqref="A118:E118 A119:A125">
    <cfRule type="expression" dxfId="997" priority="993">
      <formula>AND(#REF!=1,$B118=0)</formula>
    </cfRule>
  </conditionalFormatting>
  <conditionalFormatting sqref="A118:E118 A119:A125">
    <cfRule type="expression" dxfId="996" priority="994">
      <formula>AND(#REF!=2,$B118=0)</formula>
    </cfRule>
  </conditionalFormatting>
  <conditionalFormatting sqref="A118:E118 A119:A125">
    <cfRule type="expression" dxfId="995" priority="995">
      <formula>AND(#REF!=3,$B118=0)</formula>
    </cfRule>
  </conditionalFormatting>
  <conditionalFormatting sqref="A118:E118 A119:A125">
    <cfRule type="expression" dxfId="994" priority="996">
      <formula>AND(#REF!=4,$B118=0)</formula>
    </cfRule>
  </conditionalFormatting>
  <conditionalFormatting sqref="B122:E122">
    <cfRule type="expression" dxfId="993" priority="969" stopIfTrue="1">
      <formula>AND($B122=0,$C122=0)</formula>
    </cfRule>
  </conditionalFormatting>
  <conditionalFormatting sqref="B122:E122">
    <cfRule type="expression" dxfId="992" priority="970">
      <formula>AND($N122=0,$B122=0)</formula>
    </cfRule>
  </conditionalFormatting>
  <conditionalFormatting sqref="B122:E122">
    <cfRule type="expression" dxfId="991" priority="971">
      <formula>AND($N122=1,$B122=0)</formula>
    </cfRule>
  </conditionalFormatting>
  <conditionalFormatting sqref="B122:E122">
    <cfRule type="expression" dxfId="990" priority="972">
      <formula>AND($N122=2,$B122=0)</formula>
    </cfRule>
  </conditionalFormatting>
  <conditionalFormatting sqref="B122:E122">
    <cfRule type="expression" dxfId="989" priority="973">
      <formula>AND($N122=3,$B122=0)</formula>
    </cfRule>
  </conditionalFormatting>
  <conditionalFormatting sqref="B122:E122">
    <cfRule type="expression" dxfId="988" priority="974">
      <formula>AND($N122=4,$B122=0)</formula>
    </cfRule>
  </conditionalFormatting>
  <conditionalFormatting sqref="B121:E121 H121:K122 H124:K124">
    <cfRule type="expression" dxfId="987" priority="963" stopIfTrue="1">
      <formula>AND($B121=0,$C121=0)</formula>
    </cfRule>
  </conditionalFormatting>
  <conditionalFormatting sqref="H121:K122 H124:K124">
    <cfRule type="expression" dxfId="986" priority="964">
      <formula>AND($N121=0,$B121=0)</formula>
    </cfRule>
  </conditionalFormatting>
  <conditionalFormatting sqref="H121:K122 H124:K124">
    <cfRule type="expression" dxfId="985" priority="965">
      <formula>AND($N121=1,$B121=0)</formula>
    </cfRule>
  </conditionalFormatting>
  <conditionalFormatting sqref="H121:K122 H124:K124">
    <cfRule type="expression" dxfId="984" priority="966">
      <formula>AND($N121=2,$B121=0)</formula>
    </cfRule>
  </conditionalFormatting>
  <conditionalFormatting sqref="H121:K122 H124:K124">
    <cfRule type="expression" dxfId="983" priority="967">
      <formula>AND($N121=3,$B121=0)</formula>
    </cfRule>
  </conditionalFormatting>
  <conditionalFormatting sqref="H121:K122 H124:K124">
    <cfRule type="expression" dxfId="982" priority="968">
      <formula>AND($N121=4,$B121=0)</formula>
    </cfRule>
  </conditionalFormatting>
  <conditionalFormatting sqref="B121:E121">
    <cfRule type="expression" dxfId="981" priority="975">
      <formula>AND(#REF!=0,$B121=0)</formula>
    </cfRule>
  </conditionalFormatting>
  <conditionalFormatting sqref="B121:E121">
    <cfRule type="expression" dxfId="980" priority="976">
      <formula>AND(#REF!=1,$B121=0)</formula>
    </cfRule>
  </conditionalFormatting>
  <conditionalFormatting sqref="B121:E121">
    <cfRule type="expression" dxfId="979" priority="977">
      <formula>AND(#REF!=2,$B121=0)</formula>
    </cfRule>
  </conditionalFormatting>
  <conditionalFormatting sqref="B121:E121">
    <cfRule type="expression" dxfId="978" priority="978">
      <formula>AND(#REF!=3,$B121=0)</formula>
    </cfRule>
  </conditionalFormatting>
  <conditionalFormatting sqref="B121:E121">
    <cfRule type="expression" dxfId="977" priority="979">
      <formula>AND(#REF!=4,$B121=0)</formula>
    </cfRule>
  </conditionalFormatting>
  <conditionalFormatting sqref="H123:K123">
    <cfRule type="expression" dxfId="976" priority="957" stopIfTrue="1">
      <formula>AND($B123=0,$C123=0)</formula>
    </cfRule>
  </conditionalFormatting>
  <conditionalFormatting sqref="H123:K123">
    <cfRule type="expression" dxfId="975" priority="958">
      <formula>AND($N123=0,$B123=0)</formula>
    </cfRule>
  </conditionalFormatting>
  <conditionalFormatting sqref="H123:K123">
    <cfRule type="expression" dxfId="974" priority="959">
      <formula>AND($N123=1,$B123=0)</formula>
    </cfRule>
  </conditionalFormatting>
  <conditionalFormatting sqref="H123:K123">
    <cfRule type="expression" dxfId="973" priority="960">
      <formula>AND($N123=2,$B123=0)</formula>
    </cfRule>
  </conditionalFormatting>
  <conditionalFormatting sqref="H123:K123">
    <cfRule type="expression" dxfId="972" priority="961">
      <formula>AND($N123=3,$B123=0)</formula>
    </cfRule>
  </conditionalFormatting>
  <conditionalFormatting sqref="H123:K123">
    <cfRule type="expression" dxfId="971" priority="962">
      <formula>AND($N123=4,$B123=0)</formula>
    </cfRule>
  </conditionalFormatting>
  <conditionalFormatting sqref="B128:E128">
    <cfRule type="expression" dxfId="970" priority="946" stopIfTrue="1">
      <formula>AND($B128=0,$C128=0)</formula>
    </cfRule>
  </conditionalFormatting>
  <conditionalFormatting sqref="B128:E128">
    <cfRule type="expression" dxfId="969" priority="947">
      <formula>AND($N128=0,$B128=0)</formula>
    </cfRule>
  </conditionalFormatting>
  <conditionalFormatting sqref="B128:E128">
    <cfRule type="expression" dxfId="968" priority="948">
      <formula>AND($N128=1,$B128=0)</formula>
    </cfRule>
  </conditionalFormatting>
  <conditionalFormatting sqref="B128:E128">
    <cfRule type="expression" dxfId="967" priority="949">
      <formula>AND($N128=2,$B128=0)</formula>
    </cfRule>
  </conditionalFormatting>
  <conditionalFormatting sqref="B128:E128">
    <cfRule type="expression" dxfId="966" priority="950">
      <formula>AND($N128=3,$B128=0)</formula>
    </cfRule>
  </conditionalFormatting>
  <conditionalFormatting sqref="B128:E128">
    <cfRule type="expression" dxfId="965" priority="951">
      <formula>AND($N128=4,$B128=0)</formula>
    </cfRule>
  </conditionalFormatting>
  <conditionalFormatting sqref="A127:E127 H127:K129 A128:A129">
    <cfRule type="expression" dxfId="964" priority="940" stopIfTrue="1">
      <formula>AND($B127=0,$C127=0)</formula>
    </cfRule>
  </conditionalFormatting>
  <conditionalFormatting sqref="H127:K129">
    <cfRule type="expression" dxfId="963" priority="941">
      <formula>AND($N127=0,$B127=0)</formula>
    </cfRule>
  </conditionalFormatting>
  <conditionalFormatting sqref="H127:K129">
    <cfRule type="expression" dxfId="962" priority="942">
      <formula>AND($N127=1,$B127=0)</formula>
    </cfRule>
  </conditionalFormatting>
  <conditionalFormatting sqref="H127:K129">
    <cfRule type="expression" dxfId="961" priority="943">
      <formula>AND($N127=2,$B127=0)</formula>
    </cfRule>
  </conditionalFormatting>
  <conditionalFormatting sqref="H127:K129">
    <cfRule type="expression" dxfId="960" priority="944">
      <formula>AND($N127=3,$B127=0)</formula>
    </cfRule>
  </conditionalFormatting>
  <conditionalFormatting sqref="H127:K129">
    <cfRule type="expression" dxfId="959" priority="945">
      <formula>AND($N127=4,$B127=0)</formula>
    </cfRule>
  </conditionalFormatting>
  <conditionalFormatting sqref="A127:E127 A128:A129">
    <cfRule type="expression" dxfId="958" priority="952">
      <formula>AND(#REF!=0,$B127=0)</formula>
    </cfRule>
  </conditionalFormatting>
  <conditionalFormatting sqref="A127:E127 A128:A129">
    <cfRule type="expression" dxfId="957" priority="953">
      <formula>AND(#REF!=1,$B127=0)</formula>
    </cfRule>
  </conditionalFormatting>
  <conditionalFormatting sqref="A127:E127 A128:A129">
    <cfRule type="expression" dxfId="956" priority="954">
      <formula>AND(#REF!=2,$B127=0)</formula>
    </cfRule>
  </conditionalFormatting>
  <conditionalFormatting sqref="A127:E127 A128:A129">
    <cfRule type="expression" dxfId="955" priority="955">
      <formula>AND(#REF!=3,$B127=0)</formula>
    </cfRule>
  </conditionalFormatting>
  <conditionalFormatting sqref="A127:E127 A128:A129">
    <cfRule type="expression" dxfId="954" priority="956">
      <formula>AND(#REF!=4,$B127=0)</formula>
    </cfRule>
  </conditionalFormatting>
  <conditionalFormatting sqref="H146:K146">
    <cfRule type="expression" dxfId="953" priority="939" stopIfTrue="1">
      <formula>AND($B146=0,$C146=0)</formula>
    </cfRule>
  </conditionalFormatting>
  <conditionalFormatting sqref="B140:E140">
    <cfRule type="expression" dxfId="952" priority="928" stopIfTrue="1">
      <formula>AND($B140=0,$C140=0)</formula>
    </cfRule>
  </conditionalFormatting>
  <conditionalFormatting sqref="B140:E140">
    <cfRule type="expression" dxfId="951" priority="929">
      <formula>AND($N140=0,$B140=0)</formula>
    </cfRule>
  </conditionalFormatting>
  <conditionalFormatting sqref="B140:E140">
    <cfRule type="expression" dxfId="950" priority="930">
      <formula>AND($N140=1,$B140=0)</formula>
    </cfRule>
  </conditionalFormatting>
  <conditionalFormatting sqref="B140:E140">
    <cfRule type="expression" dxfId="949" priority="931">
      <formula>AND($N140=2,$B140=0)</formula>
    </cfRule>
  </conditionalFormatting>
  <conditionalFormatting sqref="B140:E140">
    <cfRule type="expression" dxfId="948" priority="932">
      <formula>AND($N140=3,$B140=0)</formula>
    </cfRule>
  </conditionalFormatting>
  <conditionalFormatting sqref="B140:E140">
    <cfRule type="expression" dxfId="947" priority="933">
      <formula>AND($N140=4,$B140=0)</formula>
    </cfRule>
  </conditionalFormatting>
  <conditionalFormatting sqref="B139:E139 H139:K141">
    <cfRule type="expression" dxfId="946" priority="922" stopIfTrue="1">
      <formula>AND($B139=0,$C139=0)</formula>
    </cfRule>
  </conditionalFormatting>
  <conditionalFormatting sqref="H139:K141">
    <cfRule type="expression" dxfId="945" priority="923">
      <formula>AND($N139=0,$B139=0)</formula>
    </cfRule>
  </conditionalFormatting>
  <conditionalFormatting sqref="H139:K141">
    <cfRule type="expression" dxfId="944" priority="924">
      <formula>AND($N139=1,$B139=0)</formula>
    </cfRule>
  </conditionalFormatting>
  <conditionalFormatting sqref="H139:K141">
    <cfRule type="expression" dxfId="943" priority="925">
      <formula>AND($N139=2,$B139=0)</formula>
    </cfRule>
  </conditionalFormatting>
  <conditionalFormatting sqref="H139:K141">
    <cfRule type="expression" dxfId="942" priority="926">
      <formula>AND($N139=3,$B139=0)</formula>
    </cfRule>
  </conditionalFormatting>
  <conditionalFormatting sqref="H139:K141">
    <cfRule type="expression" dxfId="941" priority="927">
      <formula>AND($N139=4,$B139=0)</formula>
    </cfRule>
  </conditionalFormatting>
  <conditionalFormatting sqref="B139:E139">
    <cfRule type="expression" dxfId="940" priority="934">
      <formula>AND(#REF!=0,$B139=0)</formula>
    </cfRule>
  </conditionalFormatting>
  <conditionalFormatting sqref="B139:E139">
    <cfRule type="expression" dxfId="939" priority="935">
      <formula>AND(#REF!=1,$B139=0)</formula>
    </cfRule>
  </conditionalFormatting>
  <conditionalFormatting sqref="B139:E139">
    <cfRule type="expression" dxfId="938" priority="936">
      <formula>AND(#REF!=2,$B139=0)</formula>
    </cfRule>
  </conditionalFormatting>
  <conditionalFormatting sqref="B139:E139">
    <cfRule type="expression" dxfId="937" priority="937">
      <formula>AND(#REF!=3,$B139=0)</formula>
    </cfRule>
  </conditionalFormatting>
  <conditionalFormatting sqref="B139:E139">
    <cfRule type="expression" dxfId="936" priority="938">
      <formula>AND(#REF!=4,$B139=0)</formula>
    </cfRule>
  </conditionalFormatting>
  <conditionalFormatting sqref="B143:E143">
    <cfRule type="expression" dxfId="935" priority="911" stopIfTrue="1">
      <formula>AND($B143=0,$C143=0)</formula>
    </cfRule>
  </conditionalFormatting>
  <conditionalFormatting sqref="B143:E143">
    <cfRule type="expression" dxfId="934" priority="912">
      <formula>AND($N143=0,$B143=0)</formula>
    </cfRule>
  </conditionalFormatting>
  <conditionalFormatting sqref="B143:E143">
    <cfRule type="expression" dxfId="933" priority="913">
      <formula>AND($N143=1,$B143=0)</formula>
    </cfRule>
  </conditionalFormatting>
  <conditionalFormatting sqref="B143:E143">
    <cfRule type="expression" dxfId="932" priority="914">
      <formula>AND($N143=2,$B143=0)</formula>
    </cfRule>
  </conditionalFormatting>
  <conditionalFormatting sqref="B143:E143">
    <cfRule type="expression" dxfId="931" priority="915">
      <formula>AND($N143=3,$B143=0)</formula>
    </cfRule>
  </conditionalFormatting>
  <conditionalFormatting sqref="B143:E143">
    <cfRule type="expression" dxfId="930" priority="916">
      <formula>AND($N143=4,$B143=0)</formula>
    </cfRule>
  </conditionalFormatting>
  <conditionalFormatting sqref="B142:E142 H142:K143 H145:K145">
    <cfRule type="expression" dxfId="929" priority="905" stopIfTrue="1">
      <formula>AND($B142=0,$C142=0)</formula>
    </cfRule>
  </conditionalFormatting>
  <conditionalFormatting sqref="H142:K143 H145:K145">
    <cfRule type="expression" dxfId="928" priority="906">
      <formula>AND($N142=0,$B142=0)</formula>
    </cfRule>
  </conditionalFormatting>
  <conditionalFormatting sqref="H142:K143 H145:K145">
    <cfRule type="expression" dxfId="927" priority="907">
      <formula>AND($N142=1,$B142=0)</formula>
    </cfRule>
  </conditionalFormatting>
  <conditionalFormatting sqref="H142:K143 H145:K145">
    <cfRule type="expression" dxfId="926" priority="908">
      <formula>AND($N142=2,$B142=0)</formula>
    </cfRule>
  </conditionalFormatting>
  <conditionalFormatting sqref="H142:K143 H145:K145">
    <cfRule type="expression" dxfId="925" priority="909">
      <formula>AND($N142=3,$B142=0)</formula>
    </cfRule>
  </conditionalFormatting>
  <conditionalFormatting sqref="H142:K143 H145:K145">
    <cfRule type="expression" dxfId="924" priority="910">
      <formula>AND($N142=4,$B142=0)</formula>
    </cfRule>
  </conditionalFormatting>
  <conditionalFormatting sqref="B142:E142">
    <cfRule type="expression" dxfId="923" priority="917">
      <formula>AND(#REF!=0,$B142=0)</formula>
    </cfRule>
  </conditionalFormatting>
  <conditionalFormatting sqref="B142:E142">
    <cfRule type="expression" dxfId="922" priority="918">
      <formula>AND(#REF!=1,$B142=0)</formula>
    </cfRule>
  </conditionalFormatting>
  <conditionalFormatting sqref="B142:E142">
    <cfRule type="expression" dxfId="921" priority="919">
      <formula>AND(#REF!=2,$B142=0)</formula>
    </cfRule>
  </conditionalFormatting>
  <conditionalFormatting sqref="B142:E142">
    <cfRule type="expression" dxfId="920" priority="920">
      <formula>AND(#REF!=3,$B142=0)</formula>
    </cfRule>
  </conditionalFormatting>
  <conditionalFormatting sqref="B142:E142">
    <cfRule type="expression" dxfId="919" priority="921">
      <formula>AND(#REF!=4,$B142=0)</formula>
    </cfRule>
  </conditionalFormatting>
  <conditionalFormatting sqref="H144:K144">
    <cfRule type="expression" dxfId="918" priority="899" stopIfTrue="1">
      <formula>AND($B144=0,$C144=0)</formula>
    </cfRule>
  </conditionalFormatting>
  <conditionalFormatting sqref="H144:K144">
    <cfRule type="expression" dxfId="917" priority="900">
      <formula>AND($N144=0,$B144=0)</formula>
    </cfRule>
  </conditionalFormatting>
  <conditionalFormatting sqref="H144:K144">
    <cfRule type="expression" dxfId="916" priority="901">
      <formula>AND($N144=1,$B144=0)</formula>
    </cfRule>
  </conditionalFormatting>
  <conditionalFormatting sqref="H144:K144">
    <cfRule type="expression" dxfId="915" priority="902">
      <formula>AND($N144=2,$B144=0)</formula>
    </cfRule>
  </conditionalFormatting>
  <conditionalFormatting sqref="H144:K144">
    <cfRule type="expression" dxfId="914" priority="903">
      <formula>AND($N144=3,$B144=0)</formula>
    </cfRule>
  </conditionalFormatting>
  <conditionalFormatting sqref="H144:K144">
    <cfRule type="expression" dxfId="913" priority="904">
      <formula>AND($N144=4,$B144=0)</formula>
    </cfRule>
  </conditionalFormatting>
  <conditionalFormatting sqref="H138:K138">
    <cfRule type="expression" dxfId="912" priority="898" stopIfTrue="1">
      <formula>AND($B138=0,$C138=0)</formula>
    </cfRule>
  </conditionalFormatting>
  <conditionalFormatting sqref="B132:E132">
    <cfRule type="expression" dxfId="911" priority="887" stopIfTrue="1">
      <formula>AND($B132=0,$C132=0)</formula>
    </cfRule>
  </conditionalFormatting>
  <conditionalFormatting sqref="B132:E132">
    <cfRule type="expression" dxfId="910" priority="888">
      <formula>AND($N132=0,$B132=0)</formula>
    </cfRule>
  </conditionalFormatting>
  <conditionalFormatting sqref="B132:E132">
    <cfRule type="expression" dxfId="909" priority="889">
      <formula>AND($N132=1,$B132=0)</formula>
    </cfRule>
  </conditionalFormatting>
  <conditionalFormatting sqref="B132:E132">
    <cfRule type="expression" dxfId="908" priority="890">
      <formula>AND($N132=2,$B132=0)</formula>
    </cfRule>
  </conditionalFormatting>
  <conditionalFormatting sqref="B132:E132">
    <cfRule type="expression" dxfId="907" priority="891">
      <formula>AND($N132=3,$B132=0)</formula>
    </cfRule>
  </conditionalFormatting>
  <conditionalFormatting sqref="B132:E132">
    <cfRule type="expression" dxfId="906" priority="892">
      <formula>AND($N132=4,$B132=0)</formula>
    </cfRule>
  </conditionalFormatting>
  <conditionalFormatting sqref="A131:E131 H131:K133 A132:A146">
    <cfRule type="expression" dxfId="905" priority="881" stopIfTrue="1">
      <formula>AND($B131=0,$C131=0)</formula>
    </cfRule>
  </conditionalFormatting>
  <conditionalFormatting sqref="H131:K133">
    <cfRule type="expression" dxfId="904" priority="882">
      <formula>AND($N131=0,$B131=0)</formula>
    </cfRule>
  </conditionalFormatting>
  <conditionalFormatting sqref="H131:K133">
    <cfRule type="expression" dxfId="903" priority="883">
      <formula>AND($N131=1,$B131=0)</formula>
    </cfRule>
  </conditionalFormatting>
  <conditionalFormatting sqref="H131:K133">
    <cfRule type="expression" dxfId="902" priority="884">
      <formula>AND($N131=2,$B131=0)</formula>
    </cfRule>
  </conditionalFormatting>
  <conditionalFormatting sqref="H131:K133">
    <cfRule type="expression" dxfId="901" priority="885">
      <formula>AND($N131=3,$B131=0)</formula>
    </cfRule>
  </conditionalFormatting>
  <conditionalFormatting sqref="H131:K133">
    <cfRule type="expression" dxfId="900" priority="886">
      <formula>AND($N131=4,$B131=0)</formula>
    </cfRule>
  </conditionalFormatting>
  <conditionalFormatting sqref="A131:E131 A132:A146">
    <cfRule type="expression" dxfId="899" priority="893">
      <formula>AND(#REF!=0,$B131=0)</formula>
    </cfRule>
  </conditionalFormatting>
  <conditionalFormatting sqref="A131:E131 A132:A146">
    <cfRule type="expression" dxfId="898" priority="894">
      <formula>AND(#REF!=1,$B131=0)</formula>
    </cfRule>
  </conditionalFormatting>
  <conditionalFormatting sqref="A131:E131 A132:A146">
    <cfRule type="expression" dxfId="897" priority="895">
      <formula>AND(#REF!=2,$B131=0)</formula>
    </cfRule>
  </conditionalFormatting>
  <conditionalFormatting sqref="A131:E131 A132:A146">
    <cfRule type="expression" dxfId="896" priority="896">
      <formula>AND(#REF!=3,$B131=0)</formula>
    </cfRule>
  </conditionalFormatting>
  <conditionalFormatting sqref="A131:E131 A132:A146">
    <cfRule type="expression" dxfId="895" priority="897">
      <formula>AND(#REF!=4,$B131=0)</formula>
    </cfRule>
  </conditionalFormatting>
  <conditionalFormatting sqref="B135:E135">
    <cfRule type="expression" dxfId="894" priority="870" stopIfTrue="1">
      <formula>AND($B135=0,$C135=0)</formula>
    </cfRule>
  </conditionalFormatting>
  <conditionalFormatting sqref="B135:E135">
    <cfRule type="expression" dxfId="893" priority="871">
      <formula>AND($N135=0,$B135=0)</formula>
    </cfRule>
  </conditionalFormatting>
  <conditionalFormatting sqref="B135:E135">
    <cfRule type="expression" dxfId="892" priority="872">
      <formula>AND($N135=1,$B135=0)</formula>
    </cfRule>
  </conditionalFormatting>
  <conditionalFormatting sqref="B135:E135">
    <cfRule type="expression" dxfId="891" priority="873">
      <formula>AND($N135=2,$B135=0)</formula>
    </cfRule>
  </conditionalFormatting>
  <conditionalFormatting sqref="B135:E135">
    <cfRule type="expression" dxfId="890" priority="874">
      <formula>AND($N135=3,$B135=0)</formula>
    </cfRule>
  </conditionalFormatting>
  <conditionalFormatting sqref="B135:E135">
    <cfRule type="expression" dxfId="889" priority="875">
      <formula>AND($N135=4,$B135=0)</formula>
    </cfRule>
  </conditionalFormatting>
  <conditionalFormatting sqref="B134:E134 H134:K135 H137:K137">
    <cfRule type="expression" dxfId="888" priority="864" stopIfTrue="1">
      <formula>AND($B134=0,$C134=0)</formula>
    </cfRule>
  </conditionalFormatting>
  <conditionalFormatting sqref="H134:K135 H137:K137">
    <cfRule type="expression" dxfId="887" priority="865">
      <formula>AND($N134=0,$B134=0)</formula>
    </cfRule>
  </conditionalFormatting>
  <conditionalFormatting sqref="H134:K135 H137:K137">
    <cfRule type="expression" dxfId="886" priority="866">
      <formula>AND($N134=1,$B134=0)</formula>
    </cfRule>
  </conditionalFormatting>
  <conditionalFormatting sqref="H134:K135 H137:K137">
    <cfRule type="expression" dxfId="885" priority="867">
      <formula>AND($N134=2,$B134=0)</formula>
    </cfRule>
  </conditionalFormatting>
  <conditionalFormatting sqref="H134:K135 H137:K137">
    <cfRule type="expression" dxfId="884" priority="868">
      <formula>AND($N134=3,$B134=0)</formula>
    </cfRule>
  </conditionalFormatting>
  <conditionalFormatting sqref="H134:K135 H137:K137">
    <cfRule type="expression" dxfId="883" priority="869">
      <formula>AND($N134=4,$B134=0)</formula>
    </cfRule>
  </conditionalFormatting>
  <conditionalFormatting sqref="B134:E134">
    <cfRule type="expression" dxfId="882" priority="876">
      <formula>AND(#REF!=0,$B134=0)</formula>
    </cfRule>
  </conditionalFormatting>
  <conditionalFormatting sqref="B134:E134">
    <cfRule type="expression" dxfId="881" priority="877">
      <formula>AND(#REF!=1,$B134=0)</formula>
    </cfRule>
  </conditionalFormatting>
  <conditionalFormatting sqref="B134:E134">
    <cfRule type="expression" dxfId="880" priority="878">
      <formula>AND(#REF!=2,$B134=0)</formula>
    </cfRule>
  </conditionalFormatting>
  <conditionalFormatting sqref="B134:E134">
    <cfRule type="expression" dxfId="879" priority="879">
      <formula>AND(#REF!=3,$B134=0)</formula>
    </cfRule>
  </conditionalFormatting>
  <conditionalFormatting sqref="B134:E134">
    <cfRule type="expression" dxfId="878" priority="880">
      <formula>AND(#REF!=4,$B134=0)</formula>
    </cfRule>
  </conditionalFormatting>
  <conditionalFormatting sqref="H136:K136">
    <cfRule type="expression" dxfId="877" priority="858" stopIfTrue="1">
      <formula>AND($B136=0,$C136=0)</formula>
    </cfRule>
  </conditionalFormatting>
  <conditionalFormatting sqref="H136:K136">
    <cfRule type="expression" dxfId="876" priority="859">
      <formula>AND($N136=0,$B136=0)</formula>
    </cfRule>
  </conditionalFormatting>
  <conditionalFormatting sqref="H136:K136">
    <cfRule type="expression" dxfId="875" priority="860">
      <formula>AND($N136=1,$B136=0)</formula>
    </cfRule>
  </conditionalFormatting>
  <conditionalFormatting sqref="H136:K136">
    <cfRule type="expression" dxfId="874" priority="861">
      <formula>AND($N136=2,$B136=0)</formula>
    </cfRule>
  </conditionalFormatting>
  <conditionalFormatting sqref="H136:K136">
    <cfRule type="expression" dxfId="873" priority="862">
      <formula>AND($N136=3,$B136=0)</formula>
    </cfRule>
  </conditionalFormatting>
  <conditionalFormatting sqref="H136:K136">
    <cfRule type="expression" dxfId="872" priority="863">
      <formula>AND($N136=4,$B136=0)</formula>
    </cfRule>
  </conditionalFormatting>
  <conditionalFormatting sqref="B149:E149">
    <cfRule type="expression" dxfId="871" priority="847" stopIfTrue="1">
      <formula>AND($B149=0,$C149=0)</formula>
    </cfRule>
  </conditionalFormatting>
  <conditionalFormatting sqref="B149:E149">
    <cfRule type="expression" dxfId="870" priority="848">
      <formula>AND($N149=0,$B149=0)</formula>
    </cfRule>
  </conditionalFormatting>
  <conditionalFormatting sqref="B149:E149">
    <cfRule type="expression" dxfId="869" priority="849">
      <formula>AND($N149=1,$B149=0)</formula>
    </cfRule>
  </conditionalFormatting>
  <conditionalFormatting sqref="B149:E149">
    <cfRule type="expression" dxfId="868" priority="850">
      <formula>AND($N149=2,$B149=0)</formula>
    </cfRule>
  </conditionalFormatting>
  <conditionalFormatting sqref="B149:E149">
    <cfRule type="expression" dxfId="867" priority="851">
      <formula>AND($N149=3,$B149=0)</formula>
    </cfRule>
  </conditionalFormatting>
  <conditionalFormatting sqref="B149:E149">
    <cfRule type="expression" dxfId="866" priority="852">
      <formula>AND($N149=4,$B149=0)</formula>
    </cfRule>
  </conditionalFormatting>
  <conditionalFormatting sqref="A148:E148 H148:K150 A149:A154">
    <cfRule type="expression" dxfId="865" priority="841" stopIfTrue="1">
      <formula>AND($B148=0,$C148=0)</formula>
    </cfRule>
  </conditionalFormatting>
  <conditionalFormatting sqref="H148:K150">
    <cfRule type="expression" dxfId="864" priority="842">
      <formula>AND($N148=0,$B148=0)</formula>
    </cfRule>
  </conditionalFormatting>
  <conditionalFormatting sqref="H148:K150">
    <cfRule type="expression" dxfId="863" priority="843">
      <formula>AND($N148=1,$B148=0)</formula>
    </cfRule>
  </conditionalFormatting>
  <conditionalFormatting sqref="H148:K150">
    <cfRule type="expression" dxfId="862" priority="844">
      <formula>AND($N148=2,$B148=0)</formula>
    </cfRule>
  </conditionalFormatting>
  <conditionalFormatting sqref="H148:K150">
    <cfRule type="expression" dxfId="861" priority="845">
      <formula>AND($N148=3,$B148=0)</formula>
    </cfRule>
  </conditionalFormatting>
  <conditionalFormatting sqref="H148:K150">
    <cfRule type="expression" dxfId="860" priority="846">
      <formula>AND($N148=4,$B148=0)</formula>
    </cfRule>
  </conditionalFormatting>
  <conditionalFormatting sqref="A148:E148 A149:A154">
    <cfRule type="expression" dxfId="859" priority="853">
      <formula>AND(#REF!=0,$B148=0)</formula>
    </cfRule>
  </conditionalFormatting>
  <conditionalFormatting sqref="A148:E148 A149:A154">
    <cfRule type="expression" dxfId="858" priority="854">
      <formula>AND(#REF!=1,$B148=0)</formula>
    </cfRule>
  </conditionalFormatting>
  <conditionalFormatting sqref="A148:E148 A149:A154">
    <cfRule type="expression" dxfId="857" priority="855">
      <formula>AND(#REF!=2,$B148=0)</formula>
    </cfRule>
  </conditionalFormatting>
  <conditionalFormatting sqref="A148:E148 A149:A154">
    <cfRule type="expression" dxfId="856" priority="856">
      <formula>AND(#REF!=3,$B148=0)</formula>
    </cfRule>
  </conditionalFormatting>
  <conditionalFormatting sqref="A148:E148 A149:A154">
    <cfRule type="expression" dxfId="855" priority="857">
      <formula>AND(#REF!=4,$B148=0)</formula>
    </cfRule>
  </conditionalFormatting>
  <conditionalFormatting sqref="B152:E152">
    <cfRule type="expression" dxfId="854" priority="830" stopIfTrue="1">
      <formula>AND($B152=0,$C152=0)</formula>
    </cfRule>
  </conditionalFormatting>
  <conditionalFormatting sqref="B152:E152">
    <cfRule type="expression" dxfId="853" priority="831">
      <formula>AND($N152=0,$B152=0)</formula>
    </cfRule>
  </conditionalFormatting>
  <conditionalFormatting sqref="B152:E152">
    <cfRule type="expression" dxfId="852" priority="832">
      <formula>AND($N152=1,$B152=0)</formula>
    </cfRule>
  </conditionalFormatting>
  <conditionalFormatting sqref="B152:E152">
    <cfRule type="expression" dxfId="851" priority="833">
      <formula>AND($N152=2,$B152=0)</formula>
    </cfRule>
  </conditionalFormatting>
  <conditionalFormatting sqref="B152:E152">
    <cfRule type="expression" dxfId="850" priority="834">
      <formula>AND($N152=3,$B152=0)</formula>
    </cfRule>
  </conditionalFormatting>
  <conditionalFormatting sqref="B152:E152">
    <cfRule type="expression" dxfId="849" priority="835">
      <formula>AND($N152=4,$B152=0)</formula>
    </cfRule>
  </conditionalFormatting>
  <conditionalFormatting sqref="B151:E151 H151:K152 H154:K154">
    <cfRule type="expression" dxfId="848" priority="824" stopIfTrue="1">
      <formula>AND($B151=0,$C151=0)</formula>
    </cfRule>
  </conditionalFormatting>
  <conditionalFormatting sqref="H151:K152 H154:K154">
    <cfRule type="expression" dxfId="847" priority="825">
      <formula>AND($N151=0,$B151=0)</formula>
    </cfRule>
  </conditionalFormatting>
  <conditionalFormatting sqref="H151:K152 H154:K154">
    <cfRule type="expression" dxfId="846" priority="826">
      <formula>AND($N151=1,$B151=0)</formula>
    </cfRule>
  </conditionalFormatting>
  <conditionalFormatting sqref="H151:K152 H154:K154">
    <cfRule type="expression" dxfId="845" priority="827">
      <formula>AND($N151=2,$B151=0)</formula>
    </cfRule>
  </conditionalFormatting>
  <conditionalFormatting sqref="H151:K152 H154:K154">
    <cfRule type="expression" dxfId="844" priority="828">
      <formula>AND($N151=3,$B151=0)</formula>
    </cfRule>
  </conditionalFormatting>
  <conditionalFormatting sqref="H151:K152 H154:K154">
    <cfRule type="expression" dxfId="843" priority="829">
      <formula>AND($N151=4,$B151=0)</formula>
    </cfRule>
  </conditionalFormatting>
  <conditionalFormatting sqref="B151:E151">
    <cfRule type="expression" dxfId="842" priority="836">
      <formula>AND(#REF!=0,$B151=0)</formula>
    </cfRule>
  </conditionalFormatting>
  <conditionalFormatting sqref="B151:E151">
    <cfRule type="expression" dxfId="841" priority="837">
      <formula>AND(#REF!=1,$B151=0)</formula>
    </cfRule>
  </conditionalFormatting>
  <conditionalFormatting sqref="B151:E151">
    <cfRule type="expression" dxfId="840" priority="838">
      <formula>AND(#REF!=2,$B151=0)</formula>
    </cfRule>
  </conditionalFormatting>
  <conditionalFormatting sqref="B151:E151">
    <cfRule type="expression" dxfId="839" priority="839">
      <formula>AND(#REF!=3,$B151=0)</formula>
    </cfRule>
  </conditionalFormatting>
  <conditionalFormatting sqref="B151:E151">
    <cfRule type="expression" dxfId="838" priority="840">
      <formula>AND(#REF!=4,$B151=0)</formula>
    </cfRule>
  </conditionalFormatting>
  <conditionalFormatting sqref="H153:K153">
    <cfRule type="expression" dxfId="837" priority="818" stopIfTrue="1">
      <formula>AND($B153=0,$C153=0)</formula>
    </cfRule>
  </conditionalFormatting>
  <conditionalFormatting sqref="H153:K153">
    <cfRule type="expression" dxfId="836" priority="819">
      <formula>AND($N153=0,$B153=0)</formula>
    </cfRule>
  </conditionalFormatting>
  <conditionalFormatting sqref="H153:K153">
    <cfRule type="expression" dxfId="835" priority="820">
      <formula>AND($N153=1,$B153=0)</formula>
    </cfRule>
  </conditionalFormatting>
  <conditionalFormatting sqref="H153:K153">
    <cfRule type="expression" dxfId="834" priority="821">
      <formula>AND($N153=2,$B153=0)</formula>
    </cfRule>
  </conditionalFormatting>
  <conditionalFormatting sqref="H153:K153">
    <cfRule type="expression" dxfId="833" priority="822">
      <formula>AND($N153=3,$B153=0)</formula>
    </cfRule>
  </conditionalFormatting>
  <conditionalFormatting sqref="H153:K153">
    <cfRule type="expression" dxfId="832" priority="823">
      <formula>AND($N153=4,$B153=0)</formula>
    </cfRule>
  </conditionalFormatting>
  <conditionalFormatting sqref="B159:E159">
    <cfRule type="expression" dxfId="831" priority="807" stopIfTrue="1">
      <formula>AND($B159=0,$C159=0)</formula>
    </cfRule>
  </conditionalFormatting>
  <conditionalFormatting sqref="B159:E159">
    <cfRule type="expression" dxfId="830" priority="808">
      <formula>AND($N159=0,$B159=0)</formula>
    </cfRule>
  </conditionalFormatting>
  <conditionalFormatting sqref="B159:E159">
    <cfRule type="expression" dxfId="829" priority="809">
      <formula>AND($N159=1,$B159=0)</formula>
    </cfRule>
  </conditionalFormatting>
  <conditionalFormatting sqref="B159:E159">
    <cfRule type="expression" dxfId="828" priority="810">
      <formula>AND($N159=2,$B159=0)</formula>
    </cfRule>
  </conditionalFormatting>
  <conditionalFormatting sqref="B159:E159">
    <cfRule type="expression" dxfId="827" priority="811">
      <formula>AND($N159=3,$B159=0)</formula>
    </cfRule>
  </conditionalFormatting>
  <conditionalFormatting sqref="B159:E159">
    <cfRule type="expression" dxfId="826" priority="812">
      <formula>AND($N159=4,$B159=0)</formula>
    </cfRule>
  </conditionalFormatting>
  <conditionalFormatting sqref="A156:E156 H156:K156 H159:K160 A157:A161">
    <cfRule type="expression" dxfId="825" priority="801" stopIfTrue="1">
      <formula>AND($B156=0,$C156=0)</formula>
    </cfRule>
  </conditionalFormatting>
  <conditionalFormatting sqref="H156:K156 H159:K160">
    <cfRule type="expression" dxfId="824" priority="802">
      <formula>AND($N156=0,$B156=0)</formula>
    </cfRule>
  </conditionalFormatting>
  <conditionalFormatting sqref="H156:K156 H159:K160">
    <cfRule type="expression" dxfId="823" priority="803">
      <formula>AND($N156=1,$B156=0)</formula>
    </cfRule>
  </conditionalFormatting>
  <conditionalFormatting sqref="H156:K156 H159:K160">
    <cfRule type="expression" dxfId="822" priority="804">
      <formula>AND($N156=2,$B156=0)</formula>
    </cfRule>
  </conditionalFormatting>
  <conditionalFormatting sqref="H156:K156 H159:K160">
    <cfRule type="expression" dxfId="821" priority="805">
      <formula>AND($N156=3,$B156=0)</formula>
    </cfRule>
  </conditionalFormatting>
  <conditionalFormatting sqref="H156:K156 H159:K160">
    <cfRule type="expression" dxfId="820" priority="806">
      <formula>AND($N156=4,$B156=0)</formula>
    </cfRule>
  </conditionalFormatting>
  <conditionalFormatting sqref="A156:E156 A157:A161">
    <cfRule type="expression" dxfId="819" priority="813">
      <formula>AND(#REF!=0,$B156=0)</formula>
    </cfRule>
  </conditionalFormatting>
  <conditionalFormatting sqref="A156:E156 A157:A161">
    <cfRule type="expression" dxfId="818" priority="814">
      <formula>AND(#REF!=1,$B156=0)</formula>
    </cfRule>
  </conditionalFormatting>
  <conditionalFormatting sqref="A156:E156 A157:A161">
    <cfRule type="expression" dxfId="817" priority="815">
      <formula>AND(#REF!=2,$B156=0)</formula>
    </cfRule>
  </conditionalFormatting>
  <conditionalFormatting sqref="A156:E156 A157:A161">
    <cfRule type="expression" dxfId="816" priority="816">
      <formula>AND(#REF!=3,$B156=0)</formula>
    </cfRule>
  </conditionalFormatting>
  <conditionalFormatting sqref="A156:E156 A157:A161">
    <cfRule type="expression" dxfId="815" priority="817">
      <formula>AND(#REF!=4,$B156=0)</formula>
    </cfRule>
  </conditionalFormatting>
  <conditionalFormatting sqref="B161:E161 H161:K161">
    <cfRule type="expression" dxfId="814" priority="790" stopIfTrue="1">
      <formula>AND($B161=0,$C161=0)</formula>
    </cfRule>
  </conditionalFormatting>
  <conditionalFormatting sqref="H161:K161">
    <cfRule type="expression" dxfId="813" priority="791">
      <formula>AND($N161=0,$B161=0)</formula>
    </cfRule>
  </conditionalFormatting>
  <conditionalFormatting sqref="H161:K161">
    <cfRule type="expression" dxfId="812" priority="792">
      <formula>AND($N161=1,$B161=0)</formula>
    </cfRule>
  </conditionalFormatting>
  <conditionalFormatting sqref="H161:K161">
    <cfRule type="expression" dxfId="811" priority="793">
      <formula>AND($N161=2,$B161=0)</formula>
    </cfRule>
  </conditionalFormatting>
  <conditionalFormatting sqref="H161:K161">
    <cfRule type="expression" dxfId="810" priority="794">
      <formula>AND($N161=3,$B161=0)</formula>
    </cfRule>
  </conditionalFormatting>
  <conditionalFormatting sqref="H161:K161">
    <cfRule type="expression" dxfId="809" priority="795">
      <formula>AND($N161=4,$B161=0)</formula>
    </cfRule>
  </conditionalFormatting>
  <conditionalFormatting sqref="B161:E161">
    <cfRule type="expression" dxfId="808" priority="796">
      <formula>AND(#REF!=0,$B161=0)</formula>
    </cfRule>
  </conditionalFormatting>
  <conditionalFormatting sqref="B161:E161">
    <cfRule type="expression" dxfId="807" priority="797">
      <formula>AND(#REF!=1,$B161=0)</formula>
    </cfRule>
  </conditionalFormatting>
  <conditionalFormatting sqref="B161:E161">
    <cfRule type="expression" dxfId="806" priority="798">
      <formula>AND(#REF!=2,$B161=0)</formula>
    </cfRule>
  </conditionalFormatting>
  <conditionalFormatting sqref="B161:E161">
    <cfRule type="expression" dxfId="805" priority="799">
      <formula>AND(#REF!=3,$B161=0)</formula>
    </cfRule>
  </conditionalFormatting>
  <conditionalFormatting sqref="B161:E161">
    <cfRule type="expression" dxfId="804" priority="800">
      <formula>AND(#REF!=4,$B161=0)</formula>
    </cfRule>
  </conditionalFormatting>
  <conditionalFormatting sqref="B165:E165">
    <cfRule type="expression" dxfId="803" priority="779" stopIfTrue="1">
      <formula>AND($B165=0,$C165=0)</formula>
    </cfRule>
  </conditionalFormatting>
  <conditionalFormatting sqref="B165:E165">
    <cfRule type="expression" dxfId="802" priority="780">
      <formula>AND($N165=0,$B165=0)</formula>
    </cfRule>
  </conditionalFormatting>
  <conditionalFormatting sqref="B165:E165">
    <cfRule type="expression" dxfId="801" priority="781">
      <formula>AND($N165=1,$B165=0)</formula>
    </cfRule>
  </conditionalFormatting>
  <conditionalFormatting sqref="B165:E165">
    <cfRule type="expression" dxfId="800" priority="782">
      <formula>AND($N165=2,$B165=0)</formula>
    </cfRule>
  </conditionalFormatting>
  <conditionalFormatting sqref="B165:E165">
    <cfRule type="expression" dxfId="799" priority="783">
      <formula>AND($N165=3,$B165=0)</formula>
    </cfRule>
  </conditionalFormatting>
  <conditionalFormatting sqref="B165:E165">
    <cfRule type="expression" dxfId="798" priority="784">
      <formula>AND($N165=4,$B165=0)</formula>
    </cfRule>
  </conditionalFormatting>
  <conditionalFormatting sqref="A163:E163 H163:K163 H165:K166 A164:A167">
    <cfRule type="expression" dxfId="797" priority="773" stopIfTrue="1">
      <formula>AND($B163=0,$C163=0)</formula>
    </cfRule>
  </conditionalFormatting>
  <conditionalFormatting sqref="H163:K163 H165:K166">
    <cfRule type="expression" dxfId="796" priority="774">
      <formula>AND($N163=0,$B163=0)</formula>
    </cfRule>
  </conditionalFormatting>
  <conditionalFormatting sqref="H163:K163 H165:K166">
    <cfRule type="expression" dxfId="795" priority="775">
      <formula>AND($N163=1,$B163=0)</formula>
    </cfRule>
  </conditionalFormatting>
  <conditionalFormatting sqref="H163:K163 H165:K166">
    <cfRule type="expression" dxfId="794" priority="776">
      <formula>AND($N163=2,$B163=0)</formula>
    </cfRule>
  </conditionalFormatting>
  <conditionalFormatting sqref="H163:K163 H165:K166">
    <cfRule type="expression" dxfId="793" priority="777">
      <formula>AND($N163=3,$B163=0)</formula>
    </cfRule>
  </conditionalFormatting>
  <conditionalFormatting sqref="H163:K163 H165:K166">
    <cfRule type="expression" dxfId="792" priority="778">
      <formula>AND($N163=4,$B163=0)</formula>
    </cfRule>
  </conditionalFormatting>
  <conditionalFormatting sqref="A163:E163 A164:A167">
    <cfRule type="expression" dxfId="791" priority="785">
      <formula>AND(#REF!=0,$B163=0)</formula>
    </cfRule>
  </conditionalFormatting>
  <conditionalFormatting sqref="A163:E163 A164:A167">
    <cfRule type="expression" dxfId="790" priority="786">
      <formula>AND(#REF!=1,$B163=0)</formula>
    </cfRule>
  </conditionalFormatting>
  <conditionalFormatting sqref="A163:E163 A164:A167">
    <cfRule type="expression" dxfId="789" priority="787">
      <formula>AND(#REF!=2,$B163=0)</formula>
    </cfRule>
  </conditionalFormatting>
  <conditionalFormatting sqref="A163:E163 A164:A167">
    <cfRule type="expression" dxfId="788" priority="788">
      <formula>AND(#REF!=3,$B163=0)</formula>
    </cfRule>
  </conditionalFormatting>
  <conditionalFormatting sqref="A163:E163 A164:A167">
    <cfRule type="expression" dxfId="787" priority="789">
      <formula>AND(#REF!=4,$B163=0)</formula>
    </cfRule>
  </conditionalFormatting>
  <conditionalFormatting sqref="B167:E167 H167:K167">
    <cfRule type="expression" dxfId="786" priority="762" stopIfTrue="1">
      <formula>AND($B167=0,$C167=0)</formula>
    </cfRule>
  </conditionalFormatting>
  <conditionalFormatting sqref="H167:K167">
    <cfRule type="expression" dxfId="785" priority="763">
      <formula>AND($N167=0,$B167=0)</formula>
    </cfRule>
  </conditionalFormatting>
  <conditionalFormatting sqref="H167:K167">
    <cfRule type="expression" dxfId="784" priority="764">
      <formula>AND($N167=1,$B167=0)</formula>
    </cfRule>
  </conditionalFormatting>
  <conditionalFormatting sqref="H167:K167">
    <cfRule type="expression" dxfId="783" priority="765">
      <formula>AND($N167=2,$B167=0)</formula>
    </cfRule>
  </conditionalFormatting>
  <conditionalFormatting sqref="H167:K167">
    <cfRule type="expression" dxfId="782" priority="766">
      <formula>AND($N167=3,$B167=0)</formula>
    </cfRule>
  </conditionalFormatting>
  <conditionalFormatting sqref="H167:K167">
    <cfRule type="expression" dxfId="781" priority="767">
      <formula>AND($N167=4,$B167=0)</formula>
    </cfRule>
  </conditionalFormatting>
  <conditionalFormatting sqref="B167:E167">
    <cfRule type="expression" dxfId="780" priority="768">
      <formula>AND(#REF!=0,$B167=0)</formula>
    </cfRule>
  </conditionalFormatting>
  <conditionalFormatting sqref="B167:E167">
    <cfRule type="expression" dxfId="779" priority="769">
      <formula>AND(#REF!=1,$B167=0)</formula>
    </cfRule>
  </conditionalFormatting>
  <conditionalFormatting sqref="B167:E167">
    <cfRule type="expression" dxfId="778" priority="770">
      <formula>AND(#REF!=2,$B167=0)</formula>
    </cfRule>
  </conditionalFormatting>
  <conditionalFormatting sqref="B167:E167">
    <cfRule type="expression" dxfId="777" priority="771">
      <formula>AND(#REF!=3,$B167=0)</formula>
    </cfRule>
  </conditionalFormatting>
  <conditionalFormatting sqref="B167:E167">
    <cfRule type="expression" dxfId="776" priority="772">
      <formula>AND(#REF!=4,$B167=0)</formula>
    </cfRule>
  </conditionalFormatting>
  <conditionalFormatting sqref="H164:K164">
    <cfRule type="expression" dxfId="775" priority="756" stopIfTrue="1">
      <formula>AND($B164=0,$C164=0)</formula>
    </cfRule>
  </conditionalFormatting>
  <conditionalFormatting sqref="H164:K164">
    <cfRule type="expression" dxfId="774" priority="757">
      <formula>AND($N164=0,$B164=0)</formula>
    </cfRule>
  </conditionalFormatting>
  <conditionalFormatting sqref="H164:K164">
    <cfRule type="expression" dxfId="773" priority="758">
      <formula>AND($N164=1,$B164=0)</formula>
    </cfRule>
  </conditionalFormatting>
  <conditionalFormatting sqref="H164:K164">
    <cfRule type="expression" dxfId="772" priority="759">
      <formula>AND($N164=2,$B164=0)</formula>
    </cfRule>
  </conditionalFormatting>
  <conditionalFormatting sqref="H164:K164">
    <cfRule type="expression" dxfId="771" priority="760">
      <formula>AND($N164=3,$B164=0)</formula>
    </cfRule>
  </conditionalFormatting>
  <conditionalFormatting sqref="H164:K164">
    <cfRule type="expression" dxfId="770" priority="761">
      <formula>AND($N164=4,$B164=0)</formula>
    </cfRule>
  </conditionalFormatting>
  <conditionalFormatting sqref="B171:E171">
    <cfRule type="expression" dxfId="769" priority="745" stopIfTrue="1">
      <formula>AND($B171=0,$C171=0)</formula>
    </cfRule>
  </conditionalFormatting>
  <conditionalFormatting sqref="B171:E171">
    <cfRule type="expression" dxfId="768" priority="746">
      <formula>AND($N171=0,$B171=0)</formula>
    </cfRule>
  </conditionalFormatting>
  <conditionalFormatting sqref="B171:E171">
    <cfRule type="expression" dxfId="767" priority="747">
      <formula>AND($N171=1,$B171=0)</formula>
    </cfRule>
  </conditionalFormatting>
  <conditionalFormatting sqref="B171:E171">
    <cfRule type="expression" dxfId="766" priority="748">
      <formula>AND($N171=2,$B171=0)</formula>
    </cfRule>
  </conditionalFormatting>
  <conditionalFormatting sqref="B171:E171">
    <cfRule type="expression" dxfId="765" priority="749">
      <formula>AND($N171=3,$B171=0)</formula>
    </cfRule>
  </conditionalFormatting>
  <conditionalFormatting sqref="B171:E171">
    <cfRule type="expression" dxfId="764" priority="750">
      <formula>AND($N171=4,$B171=0)</formula>
    </cfRule>
  </conditionalFormatting>
  <conditionalFormatting sqref="A169:E169 H169:K169 H171:K171 A170:A171">
    <cfRule type="expression" dxfId="763" priority="739" stopIfTrue="1">
      <formula>AND($B169=0,$C169=0)</formula>
    </cfRule>
  </conditionalFormatting>
  <conditionalFormatting sqref="H169:K169 H171:K171">
    <cfRule type="expression" dxfId="762" priority="740">
      <formula>AND($N169=0,$B169=0)</formula>
    </cfRule>
  </conditionalFormatting>
  <conditionalFormatting sqref="H169:K169 H171:K171">
    <cfRule type="expression" dxfId="761" priority="741">
      <formula>AND($N169=1,$B169=0)</formula>
    </cfRule>
  </conditionalFormatting>
  <conditionalFormatting sqref="H169:K169 H171:K171">
    <cfRule type="expression" dxfId="760" priority="742">
      <formula>AND($N169=2,$B169=0)</formula>
    </cfRule>
  </conditionalFormatting>
  <conditionalFormatting sqref="H169:K169 H171:K171">
    <cfRule type="expression" dxfId="759" priority="743">
      <formula>AND($N169=3,$B169=0)</formula>
    </cfRule>
  </conditionalFormatting>
  <conditionalFormatting sqref="H169:K169 H171:K171">
    <cfRule type="expression" dxfId="758" priority="744">
      <formula>AND($N169=4,$B169=0)</formula>
    </cfRule>
  </conditionalFormatting>
  <conditionalFormatting sqref="A169:E169 A170:A171">
    <cfRule type="expression" dxfId="757" priority="751">
      <formula>AND(#REF!=0,$B169=0)</formula>
    </cfRule>
  </conditionalFormatting>
  <conditionalFormatting sqref="A169:E169 A170:A171">
    <cfRule type="expression" dxfId="756" priority="752">
      <formula>AND(#REF!=1,$B169=0)</formula>
    </cfRule>
  </conditionalFormatting>
  <conditionalFormatting sqref="A169:E169 A170:A171">
    <cfRule type="expression" dxfId="755" priority="753">
      <formula>AND(#REF!=2,$B169=0)</formula>
    </cfRule>
  </conditionalFormatting>
  <conditionalFormatting sqref="A169:E169 A170:A171">
    <cfRule type="expression" dxfId="754" priority="754">
      <formula>AND(#REF!=3,$B169=0)</formula>
    </cfRule>
  </conditionalFormatting>
  <conditionalFormatting sqref="A169:E169 A170:A171">
    <cfRule type="expression" dxfId="753" priority="755">
      <formula>AND(#REF!=4,$B169=0)</formula>
    </cfRule>
  </conditionalFormatting>
  <conditionalFormatting sqref="H170:K170">
    <cfRule type="expression" dxfId="752" priority="733" stopIfTrue="1">
      <formula>AND($B170=0,$C170=0)</formula>
    </cfRule>
  </conditionalFormatting>
  <conditionalFormatting sqref="H170:K170">
    <cfRule type="expression" dxfId="751" priority="734">
      <formula>AND($N170=0,$B170=0)</formula>
    </cfRule>
  </conditionalFormatting>
  <conditionalFormatting sqref="H170:K170">
    <cfRule type="expression" dxfId="750" priority="735">
      <formula>AND($N170=1,$B170=0)</formula>
    </cfRule>
  </conditionalFormatting>
  <conditionalFormatting sqref="H170:K170">
    <cfRule type="expression" dxfId="749" priority="736">
      <formula>AND($N170=2,$B170=0)</formula>
    </cfRule>
  </conditionalFormatting>
  <conditionalFormatting sqref="H170:K170">
    <cfRule type="expression" dxfId="748" priority="737">
      <formula>AND($N170=3,$B170=0)</formula>
    </cfRule>
  </conditionalFormatting>
  <conditionalFormatting sqref="H170:K170">
    <cfRule type="expression" dxfId="747" priority="738">
      <formula>AND($N170=4,$B170=0)</formula>
    </cfRule>
  </conditionalFormatting>
  <conditionalFormatting sqref="B175:E175">
    <cfRule type="expression" dxfId="746" priority="722" stopIfTrue="1">
      <formula>AND($B175=0,$C175=0)</formula>
    </cfRule>
  </conditionalFormatting>
  <conditionalFormatting sqref="B175:E175">
    <cfRule type="expression" dxfId="745" priority="723">
      <formula>AND($N175=0,$B175=0)</formula>
    </cfRule>
  </conditionalFormatting>
  <conditionalFormatting sqref="B175:E175">
    <cfRule type="expression" dxfId="744" priority="724">
      <formula>AND($N175=1,$B175=0)</formula>
    </cfRule>
  </conditionalFormatting>
  <conditionalFormatting sqref="B175:E175">
    <cfRule type="expression" dxfId="743" priority="725">
      <formula>AND($N175=2,$B175=0)</formula>
    </cfRule>
  </conditionalFormatting>
  <conditionalFormatting sqref="B175:E175">
    <cfRule type="expression" dxfId="742" priority="726">
      <formula>AND($N175=3,$B175=0)</formula>
    </cfRule>
  </conditionalFormatting>
  <conditionalFormatting sqref="B175:E175">
    <cfRule type="expression" dxfId="741" priority="727">
      <formula>AND($N175=4,$B175=0)</formula>
    </cfRule>
  </conditionalFormatting>
  <conditionalFormatting sqref="A173:E173 H173:K173 H175:K175 A174:A175">
    <cfRule type="expression" dxfId="740" priority="716" stopIfTrue="1">
      <formula>AND($B173=0,$C173=0)</formula>
    </cfRule>
  </conditionalFormatting>
  <conditionalFormatting sqref="H173:K173 H175:K175">
    <cfRule type="expression" dxfId="739" priority="717">
      <formula>AND($N173=0,$B173=0)</formula>
    </cfRule>
  </conditionalFormatting>
  <conditionalFormatting sqref="H173:K173 H175:K175">
    <cfRule type="expression" dxfId="738" priority="718">
      <formula>AND($N173=1,$B173=0)</formula>
    </cfRule>
  </conditionalFormatting>
  <conditionalFormatting sqref="H173:K173 H175:K175">
    <cfRule type="expression" dxfId="737" priority="719">
      <formula>AND($N173=2,$B173=0)</formula>
    </cfRule>
  </conditionalFormatting>
  <conditionalFormatting sqref="H173:K173 H175:K175">
    <cfRule type="expression" dxfId="736" priority="720">
      <formula>AND($N173=3,$B173=0)</formula>
    </cfRule>
  </conditionalFormatting>
  <conditionalFormatting sqref="H173:K173 H175:K175">
    <cfRule type="expression" dxfId="735" priority="721">
      <formula>AND($N173=4,$B173=0)</formula>
    </cfRule>
  </conditionalFormatting>
  <conditionalFormatting sqref="A173:E173 A174:A175">
    <cfRule type="expression" dxfId="734" priority="728">
      <formula>AND(#REF!=0,$B173=0)</formula>
    </cfRule>
  </conditionalFormatting>
  <conditionalFormatting sqref="A173:E173 A174:A175">
    <cfRule type="expression" dxfId="733" priority="729">
      <formula>AND(#REF!=1,$B173=0)</formula>
    </cfRule>
  </conditionalFormatting>
  <conditionalFormatting sqref="A173:E173 A174:A175">
    <cfRule type="expression" dxfId="732" priority="730">
      <formula>AND(#REF!=2,$B173=0)</formula>
    </cfRule>
  </conditionalFormatting>
  <conditionalFormatting sqref="A173:E173 A174:A175">
    <cfRule type="expression" dxfId="731" priority="731">
      <formula>AND(#REF!=3,$B173=0)</formula>
    </cfRule>
  </conditionalFormatting>
  <conditionalFormatting sqref="A173:E173 A174:A175">
    <cfRule type="expression" dxfId="730" priority="732">
      <formula>AND(#REF!=4,$B173=0)</formula>
    </cfRule>
  </conditionalFormatting>
  <conditionalFormatting sqref="H174:K174">
    <cfRule type="expression" dxfId="729" priority="710" stopIfTrue="1">
      <formula>AND($B174=0,$C174=0)</formula>
    </cfRule>
  </conditionalFormatting>
  <conditionalFormatting sqref="H174:K174">
    <cfRule type="expression" dxfId="728" priority="711">
      <formula>AND($N174=0,$B174=0)</formula>
    </cfRule>
  </conditionalFormatting>
  <conditionalFormatting sqref="H174:K174">
    <cfRule type="expression" dxfId="727" priority="712">
      <formula>AND($N174=1,$B174=0)</formula>
    </cfRule>
  </conditionalFormatting>
  <conditionalFormatting sqref="H174:K174">
    <cfRule type="expression" dxfId="726" priority="713">
      <formula>AND($N174=2,$B174=0)</formula>
    </cfRule>
  </conditionalFormatting>
  <conditionalFormatting sqref="H174:K174">
    <cfRule type="expression" dxfId="725" priority="714">
      <formula>AND($N174=3,$B174=0)</formula>
    </cfRule>
  </conditionalFormatting>
  <conditionalFormatting sqref="H174:K174">
    <cfRule type="expression" dxfId="724" priority="715">
      <formula>AND($N174=4,$B174=0)</formula>
    </cfRule>
  </conditionalFormatting>
  <conditionalFormatting sqref="A177:E177 H177:K177">
    <cfRule type="expression" dxfId="723" priority="699" stopIfTrue="1">
      <formula>AND($B177=0,$C177=0)</formula>
    </cfRule>
  </conditionalFormatting>
  <conditionalFormatting sqref="H177:K177">
    <cfRule type="expression" dxfId="722" priority="700">
      <formula>AND($N177=0,$B177=0)</formula>
    </cfRule>
  </conditionalFormatting>
  <conditionalFormatting sqref="H177:K177">
    <cfRule type="expression" dxfId="721" priority="701">
      <formula>AND($N177=1,$B177=0)</formula>
    </cfRule>
  </conditionalFormatting>
  <conditionalFormatting sqref="H177:K177">
    <cfRule type="expression" dxfId="720" priority="702">
      <formula>AND($N177=2,$B177=0)</formula>
    </cfRule>
  </conditionalFormatting>
  <conditionalFormatting sqref="H177:K177">
    <cfRule type="expression" dxfId="719" priority="703">
      <formula>AND($N177=3,$B177=0)</formula>
    </cfRule>
  </conditionalFormatting>
  <conditionalFormatting sqref="H177:K177">
    <cfRule type="expression" dxfId="718" priority="704">
      <formula>AND($N177=4,$B177=0)</formula>
    </cfRule>
  </conditionalFormatting>
  <conditionalFormatting sqref="A177:E177">
    <cfRule type="expression" dxfId="717" priority="705">
      <formula>AND(#REF!=0,$B177=0)</formula>
    </cfRule>
  </conditionalFormatting>
  <conditionalFormatting sqref="A177:E177">
    <cfRule type="expression" dxfId="716" priority="706">
      <formula>AND(#REF!=1,$B177=0)</formula>
    </cfRule>
  </conditionalFormatting>
  <conditionalFormatting sqref="A177:E177">
    <cfRule type="expression" dxfId="715" priority="707">
      <formula>AND(#REF!=2,$B177=0)</formula>
    </cfRule>
  </conditionalFormatting>
  <conditionalFormatting sqref="A177:E177">
    <cfRule type="expression" dxfId="714" priority="708">
      <formula>AND(#REF!=3,$B177=0)</formula>
    </cfRule>
  </conditionalFormatting>
  <conditionalFormatting sqref="A177:E177">
    <cfRule type="expression" dxfId="713" priority="709">
      <formula>AND(#REF!=4,$B177=0)</formula>
    </cfRule>
  </conditionalFormatting>
  <conditionalFormatting sqref="H178:K178 A178">
    <cfRule type="expression" dxfId="712" priority="688" stopIfTrue="1">
      <formula>AND($B178=0,$C178=0)</formula>
    </cfRule>
  </conditionalFormatting>
  <conditionalFormatting sqref="H178:K178">
    <cfRule type="expression" dxfId="711" priority="689">
      <formula>AND($N178=0,$B178=0)</formula>
    </cfRule>
  </conditionalFormatting>
  <conditionalFormatting sqref="H178:K178">
    <cfRule type="expression" dxfId="710" priority="690">
      <formula>AND($N178=1,$B178=0)</formula>
    </cfRule>
  </conditionalFormatting>
  <conditionalFormatting sqref="H178:K178">
    <cfRule type="expression" dxfId="709" priority="691">
      <formula>AND($N178=2,$B178=0)</formula>
    </cfRule>
  </conditionalFormatting>
  <conditionalFormatting sqref="H178:K178">
    <cfRule type="expression" dxfId="708" priority="692">
      <formula>AND($N178=3,$B178=0)</formula>
    </cfRule>
  </conditionalFormatting>
  <conditionalFormatting sqref="H178:K178">
    <cfRule type="expression" dxfId="707" priority="693">
      <formula>AND($N178=4,$B178=0)</formula>
    </cfRule>
  </conditionalFormatting>
  <conditionalFormatting sqref="A178">
    <cfRule type="expression" dxfId="706" priority="694">
      <formula>AND(#REF!=0,$B178=0)</formula>
    </cfRule>
  </conditionalFormatting>
  <conditionalFormatting sqref="A178">
    <cfRule type="expression" dxfId="705" priority="695">
      <formula>AND(#REF!=1,$B178=0)</formula>
    </cfRule>
  </conditionalFormatting>
  <conditionalFormatting sqref="A178">
    <cfRule type="expression" dxfId="704" priority="696">
      <formula>AND(#REF!=2,$B178=0)</formula>
    </cfRule>
  </conditionalFormatting>
  <conditionalFormatting sqref="A178">
    <cfRule type="expression" dxfId="703" priority="697">
      <formula>AND(#REF!=3,$B178=0)</formula>
    </cfRule>
  </conditionalFormatting>
  <conditionalFormatting sqref="A178">
    <cfRule type="expression" dxfId="702" priority="698">
      <formula>AND(#REF!=4,$B178=0)</formula>
    </cfRule>
  </conditionalFormatting>
  <conditionalFormatting sqref="B182:E182">
    <cfRule type="expression" dxfId="701" priority="677" stopIfTrue="1">
      <formula>AND($B182=0,$C182=0)</formula>
    </cfRule>
  </conditionalFormatting>
  <conditionalFormatting sqref="B182:E182">
    <cfRule type="expression" dxfId="700" priority="678">
      <formula>AND($N182=0,$B182=0)</formula>
    </cfRule>
  </conditionalFormatting>
  <conditionalFormatting sqref="B182:E182">
    <cfRule type="expression" dxfId="699" priority="679">
      <formula>AND($N182=1,$B182=0)</formula>
    </cfRule>
  </conditionalFormatting>
  <conditionalFormatting sqref="B182:E182">
    <cfRule type="expression" dxfId="698" priority="680">
      <formula>AND($N182=2,$B182=0)</formula>
    </cfRule>
  </conditionalFormatting>
  <conditionalFormatting sqref="B182:E182">
    <cfRule type="expression" dxfId="697" priority="681">
      <formula>AND($N182=3,$B182=0)</formula>
    </cfRule>
  </conditionalFormatting>
  <conditionalFormatting sqref="B182:E182">
    <cfRule type="expression" dxfId="696" priority="682">
      <formula>AND($N182=4,$B182=0)</formula>
    </cfRule>
  </conditionalFormatting>
  <conditionalFormatting sqref="A180:E180 H180:K180 H182:K182 A181:A182">
    <cfRule type="expression" dxfId="695" priority="671" stopIfTrue="1">
      <formula>AND($B180=0,$C180=0)</formula>
    </cfRule>
  </conditionalFormatting>
  <conditionalFormatting sqref="H180:K180 H182:K182">
    <cfRule type="expression" dxfId="694" priority="672">
      <formula>AND($N180=0,$B180=0)</formula>
    </cfRule>
  </conditionalFormatting>
  <conditionalFormatting sqref="H180:K180 H182:K182">
    <cfRule type="expression" dxfId="693" priority="673">
      <formula>AND($N180=1,$B180=0)</formula>
    </cfRule>
  </conditionalFormatting>
  <conditionalFormatting sqref="H180:K180 H182:K182">
    <cfRule type="expression" dxfId="692" priority="674">
      <formula>AND($N180=2,$B180=0)</formula>
    </cfRule>
  </conditionalFormatting>
  <conditionalFormatting sqref="H180:K180 H182:K182">
    <cfRule type="expression" dxfId="691" priority="675">
      <formula>AND($N180=3,$B180=0)</formula>
    </cfRule>
  </conditionalFormatting>
  <conditionalFormatting sqref="H180:K180 H182:K182">
    <cfRule type="expression" dxfId="690" priority="676">
      <formula>AND($N180=4,$B180=0)</formula>
    </cfRule>
  </conditionalFormatting>
  <conditionalFormatting sqref="A180:E180 A181:A182">
    <cfRule type="expression" dxfId="689" priority="683">
      <formula>AND(#REF!=0,$B180=0)</formula>
    </cfRule>
  </conditionalFormatting>
  <conditionalFormatting sqref="A180:E180 A181:A182">
    <cfRule type="expression" dxfId="688" priority="684">
      <formula>AND(#REF!=1,$B180=0)</formula>
    </cfRule>
  </conditionalFormatting>
  <conditionalFormatting sqref="A180:E180 A181:A182">
    <cfRule type="expression" dxfId="687" priority="685">
      <formula>AND(#REF!=2,$B180=0)</formula>
    </cfRule>
  </conditionalFormatting>
  <conditionalFormatting sqref="A180:E180 A181:A182">
    <cfRule type="expression" dxfId="686" priority="686">
      <formula>AND(#REF!=3,$B180=0)</formula>
    </cfRule>
  </conditionalFormatting>
  <conditionalFormatting sqref="A180:E180 A181:A182">
    <cfRule type="expression" dxfId="685" priority="687">
      <formula>AND(#REF!=4,$B180=0)</formula>
    </cfRule>
  </conditionalFormatting>
  <conditionalFormatting sqref="H181:K181">
    <cfRule type="expression" dxfId="684" priority="665" stopIfTrue="1">
      <formula>AND($B181=0,$C181=0)</formula>
    </cfRule>
  </conditionalFormatting>
  <conditionalFormatting sqref="H181:K181">
    <cfRule type="expression" dxfId="683" priority="666">
      <formula>AND($N181=0,$B181=0)</formula>
    </cfRule>
  </conditionalFormatting>
  <conditionalFormatting sqref="H181:K181">
    <cfRule type="expression" dxfId="682" priority="667">
      <formula>AND($N181=1,$B181=0)</formula>
    </cfRule>
  </conditionalFormatting>
  <conditionalFormatting sqref="H181:K181">
    <cfRule type="expression" dxfId="681" priority="668">
      <formula>AND($N181=2,$B181=0)</formula>
    </cfRule>
  </conditionalFormatting>
  <conditionalFormatting sqref="H181:K181">
    <cfRule type="expression" dxfId="680" priority="669">
      <formula>AND($N181=3,$B181=0)</formula>
    </cfRule>
  </conditionalFormatting>
  <conditionalFormatting sqref="H181:K181">
    <cfRule type="expression" dxfId="679" priority="670">
      <formula>AND($N181=4,$B181=0)</formula>
    </cfRule>
  </conditionalFormatting>
  <conditionalFormatting sqref="B197:E197">
    <cfRule type="expression" dxfId="678" priority="637">
      <formula>AND(#REF!=0,$B197=0)</formula>
    </cfRule>
  </conditionalFormatting>
  <conditionalFormatting sqref="B197:E197">
    <cfRule type="expression" dxfId="677" priority="638">
      <formula>AND(#REF!=1,$B197=0)</formula>
    </cfRule>
  </conditionalFormatting>
  <conditionalFormatting sqref="B197:E197">
    <cfRule type="expression" dxfId="676" priority="639">
      <formula>AND(#REF!=2,$B197=0)</formula>
    </cfRule>
  </conditionalFormatting>
  <conditionalFormatting sqref="B197:E197">
    <cfRule type="expression" dxfId="675" priority="640">
      <formula>AND(#REF!=3,$B197=0)</formula>
    </cfRule>
  </conditionalFormatting>
  <conditionalFormatting sqref="B197:E197">
    <cfRule type="expression" dxfId="674" priority="641">
      <formula>AND(#REF!=4,$B197=0)</formula>
    </cfRule>
  </conditionalFormatting>
  <conditionalFormatting sqref="H201:K201">
    <cfRule type="expression" dxfId="673" priority="659" stopIfTrue="1">
      <formula>AND($B201=0,$C201=0)</formula>
    </cfRule>
  </conditionalFormatting>
  <conditionalFormatting sqref="H201:K201">
    <cfRule type="expression" dxfId="672" priority="660">
      <formula>AND($N146=0,$B201=0)</formula>
    </cfRule>
  </conditionalFormatting>
  <conditionalFormatting sqref="H201:K201">
    <cfRule type="expression" dxfId="671" priority="661">
      <formula>AND($N146=1,$B201=0)</formula>
    </cfRule>
  </conditionalFormatting>
  <conditionalFormatting sqref="H201:K201">
    <cfRule type="expression" dxfId="670" priority="662">
      <formula>AND($N146=2,$B201=0)</formula>
    </cfRule>
  </conditionalFormatting>
  <conditionalFormatting sqref="H201:K201">
    <cfRule type="expression" dxfId="669" priority="663">
      <formula>AND($N146=3,$B201=0)</formula>
    </cfRule>
  </conditionalFormatting>
  <conditionalFormatting sqref="H201:K201">
    <cfRule type="expression" dxfId="668" priority="664">
      <formula>AND($N146=4,$B201=0)</formula>
    </cfRule>
  </conditionalFormatting>
  <conditionalFormatting sqref="B195:E195">
    <cfRule type="expression" dxfId="667" priority="648" stopIfTrue="1">
      <formula>AND($B195=0,$C195=0)</formula>
    </cfRule>
  </conditionalFormatting>
  <conditionalFormatting sqref="B195:E195">
    <cfRule type="expression" dxfId="666" priority="649">
      <formula>AND($N195=0,$B195=0)</formula>
    </cfRule>
  </conditionalFormatting>
  <conditionalFormatting sqref="B195:E195">
    <cfRule type="expression" dxfId="665" priority="650">
      <formula>AND($N195=1,$B195=0)</formula>
    </cfRule>
  </conditionalFormatting>
  <conditionalFormatting sqref="B195:E195">
    <cfRule type="expression" dxfId="664" priority="651">
      <formula>AND($N195=2,$B195=0)</formula>
    </cfRule>
  </conditionalFormatting>
  <conditionalFormatting sqref="B195:E195">
    <cfRule type="expression" dxfId="663" priority="652">
      <formula>AND($N195=3,$B195=0)</formula>
    </cfRule>
  </conditionalFormatting>
  <conditionalFormatting sqref="B195:E195">
    <cfRule type="expression" dxfId="662" priority="653">
      <formula>AND($N195=4,$B195=0)</formula>
    </cfRule>
  </conditionalFormatting>
  <conditionalFormatting sqref="B194:E194 H194:K196">
    <cfRule type="expression" dxfId="661" priority="642" stopIfTrue="1">
      <formula>AND($B194=0,$C194=0)</formula>
    </cfRule>
  </conditionalFormatting>
  <conditionalFormatting sqref="H194:K196">
    <cfRule type="expression" dxfId="660" priority="643">
      <formula>AND($N194=0,$B194=0)</formula>
    </cfRule>
  </conditionalFormatting>
  <conditionalFormatting sqref="H194:K196">
    <cfRule type="expression" dxfId="659" priority="644">
      <formula>AND($N194=1,$B194=0)</formula>
    </cfRule>
  </conditionalFormatting>
  <conditionalFormatting sqref="H194:K196">
    <cfRule type="expression" dxfId="658" priority="645">
      <formula>AND($N194=2,$B194=0)</formula>
    </cfRule>
  </conditionalFormatting>
  <conditionalFormatting sqref="H194:K196">
    <cfRule type="expression" dxfId="657" priority="646">
      <formula>AND($N194=3,$B194=0)</formula>
    </cfRule>
  </conditionalFormatting>
  <conditionalFormatting sqref="H194:K196">
    <cfRule type="expression" dxfId="656" priority="647">
      <formula>AND($N194=4,$B194=0)</formula>
    </cfRule>
  </conditionalFormatting>
  <conditionalFormatting sqref="B194:E194">
    <cfRule type="expression" dxfId="655" priority="654">
      <formula>AND(#REF!=0,$B194=0)</formula>
    </cfRule>
  </conditionalFormatting>
  <conditionalFormatting sqref="B194:E194">
    <cfRule type="expression" dxfId="654" priority="655">
      <formula>AND(#REF!=1,$B194=0)</formula>
    </cfRule>
  </conditionalFormatting>
  <conditionalFormatting sqref="B194:E194">
    <cfRule type="expression" dxfId="653" priority="656">
      <formula>AND(#REF!=2,$B194=0)</formula>
    </cfRule>
  </conditionalFormatting>
  <conditionalFormatting sqref="B194:E194">
    <cfRule type="expression" dxfId="652" priority="657">
      <formula>AND(#REF!=3,$B194=0)</formula>
    </cfRule>
  </conditionalFormatting>
  <conditionalFormatting sqref="B194:E194">
    <cfRule type="expression" dxfId="651" priority="658">
      <formula>AND(#REF!=4,$B194=0)</formula>
    </cfRule>
  </conditionalFormatting>
  <conditionalFormatting sqref="B198:E198">
    <cfRule type="expression" dxfId="650" priority="631" stopIfTrue="1">
      <formula>AND($B198=0,$C198=0)</formula>
    </cfRule>
  </conditionalFormatting>
  <conditionalFormatting sqref="B198:E198">
    <cfRule type="expression" dxfId="649" priority="632">
      <formula>AND($N198=0,$B198=0)</formula>
    </cfRule>
  </conditionalFormatting>
  <conditionalFormatting sqref="B198:E198">
    <cfRule type="expression" dxfId="648" priority="633">
      <formula>AND($N198=1,$B198=0)</formula>
    </cfRule>
  </conditionalFormatting>
  <conditionalFormatting sqref="B198:E198">
    <cfRule type="expression" dxfId="647" priority="634">
      <formula>AND($N198=2,$B198=0)</formula>
    </cfRule>
  </conditionalFormatting>
  <conditionalFormatting sqref="B198:E198">
    <cfRule type="expression" dxfId="646" priority="635">
      <formula>AND($N198=3,$B198=0)</formula>
    </cfRule>
  </conditionalFormatting>
  <conditionalFormatting sqref="B198:E198">
    <cfRule type="expression" dxfId="645" priority="636">
      <formula>AND($N198=4,$B198=0)</formula>
    </cfRule>
  </conditionalFormatting>
  <conditionalFormatting sqref="B197:E197 H197:K198 H200:K200">
    <cfRule type="expression" dxfId="644" priority="625" stopIfTrue="1">
      <formula>AND($B197=0,$C197=0)</formula>
    </cfRule>
  </conditionalFormatting>
  <conditionalFormatting sqref="H197:K198 H200:K200">
    <cfRule type="expression" dxfId="643" priority="626">
      <formula>AND($N197=0,$B197=0)</formula>
    </cfRule>
  </conditionalFormatting>
  <conditionalFormatting sqref="H197:K198 H200:K200">
    <cfRule type="expression" dxfId="642" priority="627">
      <formula>AND($N197=1,$B197=0)</formula>
    </cfRule>
  </conditionalFormatting>
  <conditionalFormatting sqref="H197:K198 H200:K200">
    <cfRule type="expression" dxfId="641" priority="628">
      <formula>AND($N197=2,$B197=0)</formula>
    </cfRule>
  </conditionalFormatting>
  <conditionalFormatting sqref="H197:K198 H200:K200">
    <cfRule type="expression" dxfId="640" priority="629">
      <formula>AND($N197=3,$B197=0)</formula>
    </cfRule>
  </conditionalFormatting>
  <conditionalFormatting sqref="H197:K198 H200:K200">
    <cfRule type="expression" dxfId="639" priority="630">
      <formula>AND($N197=4,$B197=0)</formula>
    </cfRule>
  </conditionalFormatting>
  <conditionalFormatting sqref="H199:K199">
    <cfRule type="expression" dxfId="638" priority="619" stopIfTrue="1">
      <formula>AND($B199=0,$C199=0)</formula>
    </cfRule>
  </conditionalFormatting>
  <conditionalFormatting sqref="H199:K199">
    <cfRule type="expression" dxfId="637" priority="620">
      <formula>AND($N199=0,$B199=0)</formula>
    </cfRule>
  </conditionalFormatting>
  <conditionalFormatting sqref="H199:K199">
    <cfRule type="expression" dxfId="636" priority="621">
      <formula>AND($N199=1,$B199=0)</formula>
    </cfRule>
  </conditionalFormatting>
  <conditionalFormatting sqref="H199:K199">
    <cfRule type="expression" dxfId="635" priority="622">
      <formula>AND($N199=2,$B199=0)</formula>
    </cfRule>
  </conditionalFormatting>
  <conditionalFormatting sqref="H199:K199">
    <cfRule type="expression" dxfId="634" priority="623">
      <formula>AND($N199=3,$B199=0)</formula>
    </cfRule>
  </conditionalFormatting>
  <conditionalFormatting sqref="H199:K199">
    <cfRule type="expression" dxfId="633" priority="624">
      <formula>AND($N199=4,$B199=0)</formula>
    </cfRule>
  </conditionalFormatting>
  <conditionalFormatting sqref="H193:K193">
    <cfRule type="expression" dxfId="632" priority="613" stopIfTrue="1">
      <formula>AND($B193=0,$C193=0)</formula>
    </cfRule>
  </conditionalFormatting>
  <conditionalFormatting sqref="H193:K193">
    <cfRule type="expression" dxfId="631" priority="614">
      <formula>AND($N138=0,$B193=0)</formula>
    </cfRule>
  </conditionalFormatting>
  <conditionalFormatting sqref="H193:K193">
    <cfRule type="expression" dxfId="630" priority="615">
      <formula>AND($N138=1,$B193=0)</formula>
    </cfRule>
  </conditionalFormatting>
  <conditionalFormatting sqref="H193:K193">
    <cfRule type="expression" dxfId="629" priority="616">
      <formula>AND($N138=2,$B193=0)</formula>
    </cfRule>
  </conditionalFormatting>
  <conditionalFormatting sqref="H193:K193">
    <cfRule type="expression" dxfId="628" priority="617">
      <formula>AND($N138=3,$B193=0)</formula>
    </cfRule>
  </conditionalFormatting>
  <conditionalFormatting sqref="H193:K193">
    <cfRule type="expression" dxfId="627" priority="618">
      <formula>AND($N138=4,$B193=0)</formula>
    </cfRule>
  </conditionalFormatting>
  <conditionalFormatting sqref="B185:E185">
    <cfRule type="expression" dxfId="626" priority="602" stopIfTrue="1">
      <formula>AND($B185=0,$C185=0)</formula>
    </cfRule>
  </conditionalFormatting>
  <conditionalFormatting sqref="B185:E185">
    <cfRule type="expression" dxfId="625" priority="603">
      <formula>AND($N185=0,$B185=0)</formula>
    </cfRule>
  </conditionalFormatting>
  <conditionalFormatting sqref="B185:E185">
    <cfRule type="expression" dxfId="624" priority="604">
      <formula>AND($N185=1,$B185=0)</formula>
    </cfRule>
  </conditionalFormatting>
  <conditionalFormatting sqref="B185:E185">
    <cfRule type="expression" dxfId="623" priority="605">
      <formula>AND($N185=2,$B185=0)</formula>
    </cfRule>
  </conditionalFormatting>
  <conditionalFormatting sqref="B185:E185">
    <cfRule type="expression" dxfId="622" priority="606">
      <formula>AND($N185=3,$B185=0)</formula>
    </cfRule>
  </conditionalFormatting>
  <conditionalFormatting sqref="B185:E185">
    <cfRule type="expression" dxfId="621" priority="607">
      <formula>AND($N185=4,$B185=0)</formula>
    </cfRule>
  </conditionalFormatting>
  <conditionalFormatting sqref="A184:E184 H184:K185 H188:K188 A185:A201">
    <cfRule type="expression" dxfId="620" priority="596" stopIfTrue="1">
      <formula>AND($B184=0,$C184=0)</formula>
    </cfRule>
  </conditionalFormatting>
  <conditionalFormatting sqref="H184:K185 H188:K188">
    <cfRule type="expression" dxfId="619" priority="597">
      <formula>AND($N184=0,$B184=0)</formula>
    </cfRule>
  </conditionalFormatting>
  <conditionalFormatting sqref="H184:K185 H188:K188">
    <cfRule type="expression" dxfId="618" priority="598">
      <formula>AND($N184=1,$B184=0)</formula>
    </cfRule>
  </conditionalFormatting>
  <conditionalFormatting sqref="H184:K185 H188:K188">
    <cfRule type="expression" dxfId="617" priority="599">
      <formula>AND($N184=2,$B184=0)</formula>
    </cfRule>
  </conditionalFormatting>
  <conditionalFormatting sqref="H184:K185 H188:K188">
    <cfRule type="expression" dxfId="616" priority="600">
      <formula>AND($N184=3,$B184=0)</formula>
    </cfRule>
  </conditionalFormatting>
  <conditionalFormatting sqref="H184:K185 H188:K188">
    <cfRule type="expression" dxfId="615" priority="601">
      <formula>AND($N184=4,$B184=0)</formula>
    </cfRule>
  </conditionalFormatting>
  <conditionalFormatting sqref="A184:E184 A185:A201">
    <cfRule type="expression" dxfId="614" priority="608">
      <formula>AND(#REF!=0,$B184=0)</formula>
    </cfRule>
  </conditionalFormatting>
  <conditionalFormatting sqref="A184:E184 A185:A201">
    <cfRule type="expression" dxfId="613" priority="609">
      <formula>AND(#REF!=1,$B184=0)</formula>
    </cfRule>
  </conditionalFormatting>
  <conditionalFormatting sqref="A184:E184 A185:A201">
    <cfRule type="expression" dxfId="612" priority="610">
      <formula>AND(#REF!=2,$B184=0)</formula>
    </cfRule>
  </conditionalFormatting>
  <conditionalFormatting sqref="A184:E184 A185:A201">
    <cfRule type="expression" dxfId="611" priority="611">
      <formula>AND(#REF!=3,$B184=0)</formula>
    </cfRule>
  </conditionalFormatting>
  <conditionalFormatting sqref="A184:E184 A185:A201">
    <cfRule type="expression" dxfId="610" priority="612">
      <formula>AND(#REF!=4,$B184=0)</formula>
    </cfRule>
  </conditionalFormatting>
  <conditionalFormatting sqref="B190:E190">
    <cfRule type="expression" dxfId="609" priority="585" stopIfTrue="1">
      <formula>AND($B190=0,$C190=0)</formula>
    </cfRule>
  </conditionalFormatting>
  <conditionalFormatting sqref="B190:E190">
    <cfRule type="expression" dxfId="608" priority="586">
      <formula>AND($N190=0,$B190=0)</formula>
    </cfRule>
  </conditionalFormatting>
  <conditionalFormatting sqref="B190:E190">
    <cfRule type="expression" dxfId="607" priority="587">
      <formula>AND($N190=1,$B190=0)</formula>
    </cfRule>
  </conditionalFormatting>
  <conditionalFormatting sqref="B190:E190">
    <cfRule type="expression" dxfId="606" priority="588">
      <formula>AND($N190=2,$B190=0)</formula>
    </cfRule>
  </conditionalFormatting>
  <conditionalFormatting sqref="B190:E190">
    <cfRule type="expression" dxfId="605" priority="589">
      <formula>AND($N190=3,$B190=0)</formula>
    </cfRule>
  </conditionalFormatting>
  <conditionalFormatting sqref="B190:E190">
    <cfRule type="expression" dxfId="604" priority="590">
      <formula>AND($N190=4,$B190=0)</formula>
    </cfRule>
  </conditionalFormatting>
  <conditionalFormatting sqref="B189:E189 H189:K190 H192:K192">
    <cfRule type="expression" dxfId="603" priority="579" stopIfTrue="1">
      <formula>AND($B189=0,$C189=0)</formula>
    </cfRule>
  </conditionalFormatting>
  <conditionalFormatting sqref="H189:K190 H192:K192">
    <cfRule type="expression" dxfId="602" priority="580">
      <formula>AND($N189=0,$B189=0)</formula>
    </cfRule>
  </conditionalFormatting>
  <conditionalFormatting sqref="H189:K190 H192:K192">
    <cfRule type="expression" dxfId="601" priority="581">
      <formula>AND($N189=1,$B189=0)</formula>
    </cfRule>
  </conditionalFormatting>
  <conditionalFormatting sqref="H189:K190 H192:K192">
    <cfRule type="expression" dxfId="600" priority="582">
      <formula>AND($N189=2,$B189=0)</formula>
    </cfRule>
  </conditionalFormatting>
  <conditionalFormatting sqref="H189:K190 H192:K192">
    <cfRule type="expression" dxfId="599" priority="583">
      <formula>AND($N189=3,$B189=0)</formula>
    </cfRule>
  </conditionalFormatting>
  <conditionalFormatting sqref="H189:K190 H192:K192">
    <cfRule type="expression" dxfId="598" priority="584">
      <formula>AND($N189=4,$B189=0)</formula>
    </cfRule>
  </conditionalFormatting>
  <conditionalFormatting sqref="B189:E189">
    <cfRule type="expression" dxfId="597" priority="591">
      <formula>AND(#REF!=0,$B189=0)</formula>
    </cfRule>
  </conditionalFormatting>
  <conditionalFormatting sqref="B189:E189">
    <cfRule type="expression" dxfId="596" priority="592">
      <formula>AND(#REF!=1,$B189=0)</formula>
    </cfRule>
  </conditionalFormatting>
  <conditionalFormatting sqref="B189:E189">
    <cfRule type="expression" dxfId="595" priority="593">
      <formula>AND(#REF!=2,$B189=0)</formula>
    </cfRule>
  </conditionalFormatting>
  <conditionalFormatting sqref="B189:E189">
    <cfRule type="expression" dxfId="594" priority="594">
      <formula>AND(#REF!=3,$B189=0)</formula>
    </cfRule>
  </conditionalFormatting>
  <conditionalFormatting sqref="B189:E189">
    <cfRule type="expression" dxfId="593" priority="595">
      <formula>AND(#REF!=4,$B189=0)</formula>
    </cfRule>
  </conditionalFormatting>
  <conditionalFormatting sqref="H191:K191">
    <cfRule type="expression" dxfId="592" priority="573" stopIfTrue="1">
      <formula>AND($B191=0,$C191=0)</formula>
    </cfRule>
  </conditionalFormatting>
  <conditionalFormatting sqref="H191:K191">
    <cfRule type="expression" dxfId="591" priority="574">
      <formula>AND($N191=0,$B191=0)</formula>
    </cfRule>
  </conditionalFormatting>
  <conditionalFormatting sqref="H191:K191">
    <cfRule type="expression" dxfId="590" priority="575">
      <formula>AND($N191=1,$B191=0)</formula>
    </cfRule>
  </conditionalFormatting>
  <conditionalFormatting sqref="H191:K191">
    <cfRule type="expression" dxfId="589" priority="576">
      <formula>AND($N191=2,$B191=0)</formula>
    </cfRule>
  </conditionalFormatting>
  <conditionalFormatting sqref="H191:K191">
    <cfRule type="expression" dxfId="588" priority="577">
      <formula>AND($N191=3,$B191=0)</formula>
    </cfRule>
  </conditionalFormatting>
  <conditionalFormatting sqref="H191:K191">
    <cfRule type="expression" dxfId="587" priority="578">
      <formula>AND($N191=4,$B191=0)</formula>
    </cfRule>
  </conditionalFormatting>
  <conditionalFormatting sqref="H186:K186">
    <cfRule type="expression" dxfId="586" priority="567" stopIfTrue="1">
      <formula>AND($B186=0,$C186=0)</formula>
    </cfRule>
  </conditionalFormatting>
  <conditionalFormatting sqref="H186:K186">
    <cfRule type="expression" dxfId="585" priority="568">
      <formula>AND($N186=0,$B186=0)</formula>
    </cfRule>
  </conditionalFormatting>
  <conditionalFormatting sqref="H186:K186">
    <cfRule type="expression" dxfId="584" priority="569">
      <formula>AND($N186=1,$B186=0)</formula>
    </cfRule>
  </conditionalFormatting>
  <conditionalFormatting sqref="H186:K186">
    <cfRule type="expression" dxfId="583" priority="570">
      <formula>AND($N186=2,$B186=0)</formula>
    </cfRule>
  </conditionalFormatting>
  <conditionalFormatting sqref="H186:K186">
    <cfRule type="expression" dxfId="582" priority="571">
      <formula>AND($N186=3,$B186=0)</formula>
    </cfRule>
  </conditionalFormatting>
  <conditionalFormatting sqref="H186:K186">
    <cfRule type="expression" dxfId="581" priority="572">
      <formula>AND($N186=4,$B186=0)</formula>
    </cfRule>
  </conditionalFormatting>
  <conditionalFormatting sqref="B187:E187 H187:K187">
    <cfRule type="expression" dxfId="580" priority="556" stopIfTrue="1">
      <formula>AND($B187=0,$C187=0)</formula>
    </cfRule>
  </conditionalFormatting>
  <conditionalFormatting sqref="H187:K187">
    <cfRule type="expression" dxfId="579" priority="557">
      <formula>AND($N187=0,$B187=0)</formula>
    </cfRule>
  </conditionalFormatting>
  <conditionalFormatting sqref="H187:K187">
    <cfRule type="expression" dxfId="578" priority="558">
      <formula>AND($N187=1,$B187=0)</formula>
    </cfRule>
  </conditionalFormatting>
  <conditionalFormatting sqref="H187:K187">
    <cfRule type="expression" dxfId="577" priority="559">
      <formula>AND($N187=2,$B187=0)</formula>
    </cfRule>
  </conditionalFormatting>
  <conditionalFormatting sqref="H187:K187">
    <cfRule type="expression" dxfId="576" priority="560">
      <formula>AND($N187=3,$B187=0)</formula>
    </cfRule>
  </conditionalFormatting>
  <conditionalFormatting sqref="H187:K187">
    <cfRule type="expression" dxfId="575" priority="561">
      <formula>AND($N187=4,$B187=0)</formula>
    </cfRule>
  </conditionalFormatting>
  <conditionalFormatting sqref="B187:E187">
    <cfRule type="expression" dxfId="574" priority="562">
      <formula>AND(#REF!=0,$B187=0)</formula>
    </cfRule>
  </conditionalFormatting>
  <conditionalFormatting sqref="B187:E187">
    <cfRule type="expression" dxfId="573" priority="563">
      <formula>AND(#REF!=1,$B187=0)</formula>
    </cfRule>
  </conditionalFormatting>
  <conditionalFormatting sqref="B187:E187">
    <cfRule type="expression" dxfId="572" priority="564">
      <formula>AND(#REF!=2,$B187=0)</formula>
    </cfRule>
  </conditionalFormatting>
  <conditionalFormatting sqref="B187:E187">
    <cfRule type="expression" dxfId="571" priority="565">
      <formula>AND(#REF!=3,$B187=0)</formula>
    </cfRule>
  </conditionalFormatting>
  <conditionalFormatting sqref="B187:E187">
    <cfRule type="expression" dxfId="570" priority="566">
      <formula>AND(#REF!=4,$B187=0)</formula>
    </cfRule>
  </conditionalFormatting>
  <conditionalFormatting sqref="B205:E205">
    <cfRule type="expression" dxfId="569" priority="545" stopIfTrue="1">
      <formula>AND($B205=0,$C205=0)</formula>
    </cfRule>
  </conditionalFormatting>
  <conditionalFormatting sqref="B205:E205">
    <cfRule type="expression" dxfId="568" priority="546">
      <formula>AND($N205=0,$B205=0)</formula>
    </cfRule>
  </conditionalFormatting>
  <conditionalFormatting sqref="B205:E205">
    <cfRule type="expression" dxfId="567" priority="547">
      <formula>AND($N205=1,$B205=0)</formula>
    </cfRule>
  </conditionalFormatting>
  <conditionalFormatting sqref="B205:E205">
    <cfRule type="expression" dxfId="566" priority="548">
      <formula>AND($N205=2,$B205=0)</formula>
    </cfRule>
  </conditionalFormatting>
  <conditionalFormatting sqref="B205:E205">
    <cfRule type="expression" dxfId="565" priority="549">
      <formula>AND($N205=3,$B205=0)</formula>
    </cfRule>
  </conditionalFormatting>
  <conditionalFormatting sqref="B205:E205">
    <cfRule type="expression" dxfId="564" priority="550">
      <formula>AND($N205=4,$B205=0)</formula>
    </cfRule>
  </conditionalFormatting>
  <conditionalFormatting sqref="A203:E203 H203:K203 H205:K205 A204:A205">
    <cfRule type="expression" dxfId="563" priority="539" stopIfTrue="1">
      <formula>AND($B203=0,$C203=0)</formula>
    </cfRule>
  </conditionalFormatting>
  <conditionalFormatting sqref="H203:K203 H205:K205">
    <cfRule type="expression" dxfId="562" priority="540">
      <formula>AND($N203=0,$B203=0)</formula>
    </cfRule>
  </conditionalFormatting>
  <conditionalFormatting sqref="H203:K203 H205:K205">
    <cfRule type="expression" dxfId="561" priority="541">
      <formula>AND($N203=1,$B203=0)</formula>
    </cfRule>
  </conditionalFormatting>
  <conditionalFormatting sqref="H203:K203 H205:K205">
    <cfRule type="expression" dxfId="560" priority="542">
      <formula>AND($N203=2,$B203=0)</formula>
    </cfRule>
  </conditionalFormatting>
  <conditionalFormatting sqref="H203:K203 H205:K205">
    <cfRule type="expression" dxfId="559" priority="543">
      <formula>AND($N203=3,$B203=0)</formula>
    </cfRule>
  </conditionalFormatting>
  <conditionalFormatting sqref="H203:K203 H205:K205">
    <cfRule type="expression" dxfId="558" priority="544">
      <formula>AND($N203=4,$B203=0)</formula>
    </cfRule>
  </conditionalFormatting>
  <conditionalFormatting sqref="A203:E203 A204:A205">
    <cfRule type="expression" dxfId="557" priority="551">
      <formula>AND(#REF!=0,$B203=0)</formula>
    </cfRule>
  </conditionalFormatting>
  <conditionalFormatting sqref="A203:E203 A204:A205">
    <cfRule type="expression" dxfId="556" priority="552">
      <formula>AND(#REF!=1,$B203=0)</formula>
    </cfRule>
  </conditionalFormatting>
  <conditionalFormatting sqref="A203:E203 A204:A205">
    <cfRule type="expression" dxfId="555" priority="553">
      <formula>AND(#REF!=2,$B203=0)</formula>
    </cfRule>
  </conditionalFormatting>
  <conditionalFormatting sqref="A203:E203 A204:A205">
    <cfRule type="expression" dxfId="554" priority="554">
      <formula>AND(#REF!=3,$B203=0)</formula>
    </cfRule>
  </conditionalFormatting>
  <conditionalFormatting sqref="A203:E203 A204:A205">
    <cfRule type="expression" dxfId="553" priority="555">
      <formula>AND(#REF!=4,$B203=0)</formula>
    </cfRule>
  </conditionalFormatting>
  <conditionalFormatting sqref="H204:K204">
    <cfRule type="expression" dxfId="552" priority="533" stopIfTrue="1">
      <formula>AND($B204=0,$C204=0)</formula>
    </cfRule>
  </conditionalFormatting>
  <conditionalFormatting sqref="H204:K204">
    <cfRule type="expression" dxfId="551" priority="534">
      <formula>AND($N204=0,$B204=0)</formula>
    </cfRule>
  </conditionalFormatting>
  <conditionalFormatting sqref="H204:K204">
    <cfRule type="expression" dxfId="550" priority="535">
      <formula>AND($N204=1,$B204=0)</formula>
    </cfRule>
  </conditionalFormatting>
  <conditionalFormatting sqref="H204:K204">
    <cfRule type="expression" dxfId="549" priority="536">
      <formula>AND($N204=2,$B204=0)</formula>
    </cfRule>
  </conditionalFormatting>
  <conditionalFormatting sqref="H204:K204">
    <cfRule type="expression" dxfId="548" priority="537">
      <formula>AND($N204=3,$B204=0)</formula>
    </cfRule>
  </conditionalFormatting>
  <conditionalFormatting sqref="H204:K204">
    <cfRule type="expression" dxfId="547" priority="538">
      <formula>AND($N204=4,$B204=0)</formula>
    </cfRule>
  </conditionalFormatting>
  <conditionalFormatting sqref="A207:E207 H207:K207">
    <cfRule type="expression" dxfId="546" priority="522" stopIfTrue="1">
      <formula>AND($B207=0,$C207=0)</formula>
    </cfRule>
  </conditionalFormatting>
  <conditionalFormatting sqref="H207:K207">
    <cfRule type="expression" dxfId="545" priority="523">
      <formula>AND($N207=0,$B207=0)</formula>
    </cfRule>
  </conditionalFormatting>
  <conditionalFormatting sqref="H207:K207">
    <cfRule type="expression" dxfId="544" priority="524">
      <formula>AND($N207=1,$B207=0)</formula>
    </cfRule>
  </conditionalFormatting>
  <conditionalFormatting sqref="H207:K207">
    <cfRule type="expression" dxfId="543" priority="525">
      <formula>AND($N207=2,$B207=0)</formula>
    </cfRule>
  </conditionalFormatting>
  <conditionalFormatting sqref="H207:K207">
    <cfRule type="expression" dxfId="542" priority="526">
      <formula>AND($N207=3,$B207=0)</formula>
    </cfRule>
  </conditionalFormatting>
  <conditionalFormatting sqref="H207:K207">
    <cfRule type="expression" dxfId="541" priority="527">
      <formula>AND($N207=4,$B207=0)</formula>
    </cfRule>
  </conditionalFormatting>
  <conditionalFormatting sqref="A207:E207">
    <cfRule type="expression" dxfId="540" priority="528">
      <formula>AND(#REF!=0,$B207=0)</formula>
    </cfRule>
  </conditionalFormatting>
  <conditionalFormatting sqref="A207:E207">
    <cfRule type="expression" dxfId="539" priority="529">
      <formula>AND(#REF!=1,$B207=0)</formula>
    </cfRule>
  </conditionalFormatting>
  <conditionalFormatting sqref="A207:E207">
    <cfRule type="expression" dxfId="538" priority="530">
      <formula>AND(#REF!=2,$B207=0)</formula>
    </cfRule>
  </conditionalFormatting>
  <conditionalFormatting sqref="A207:E207">
    <cfRule type="expression" dxfId="537" priority="531">
      <formula>AND(#REF!=3,$B207=0)</formula>
    </cfRule>
  </conditionalFormatting>
  <conditionalFormatting sqref="A207:E207">
    <cfRule type="expression" dxfId="536" priority="532">
      <formula>AND(#REF!=4,$B207=0)</formula>
    </cfRule>
  </conditionalFormatting>
  <conditionalFormatting sqref="H208:K208 A208">
    <cfRule type="expression" dxfId="535" priority="511" stopIfTrue="1">
      <formula>AND($B208=0,$C208=0)</formula>
    </cfRule>
  </conditionalFormatting>
  <conditionalFormatting sqref="H208:K208">
    <cfRule type="expression" dxfId="534" priority="512">
      <formula>AND($N208=0,$B208=0)</formula>
    </cfRule>
  </conditionalFormatting>
  <conditionalFormatting sqref="H208:K208">
    <cfRule type="expression" dxfId="533" priority="513">
      <formula>AND($N208=1,$B208=0)</formula>
    </cfRule>
  </conditionalFormatting>
  <conditionalFormatting sqref="H208:K208">
    <cfRule type="expression" dxfId="532" priority="514">
      <formula>AND($N208=2,$B208=0)</formula>
    </cfRule>
  </conditionalFormatting>
  <conditionalFormatting sqref="H208:K208">
    <cfRule type="expression" dxfId="531" priority="515">
      <formula>AND($N208=3,$B208=0)</formula>
    </cfRule>
  </conditionalFormatting>
  <conditionalFormatting sqref="H208:K208">
    <cfRule type="expression" dxfId="530" priority="516">
      <formula>AND($N208=4,$B208=0)</formula>
    </cfRule>
  </conditionalFormatting>
  <conditionalFormatting sqref="A208">
    <cfRule type="expression" dxfId="529" priority="517">
      <formula>AND(#REF!=0,$B208=0)</formula>
    </cfRule>
  </conditionalFormatting>
  <conditionalFormatting sqref="A208">
    <cfRule type="expression" dxfId="528" priority="518">
      <formula>AND(#REF!=1,$B208=0)</formula>
    </cfRule>
  </conditionalFormatting>
  <conditionalFormatting sqref="A208">
    <cfRule type="expression" dxfId="527" priority="519">
      <formula>AND(#REF!=2,$B208=0)</formula>
    </cfRule>
  </conditionalFormatting>
  <conditionalFormatting sqref="A208">
    <cfRule type="expression" dxfId="526" priority="520">
      <formula>AND(#REF!=3,$B208=0)</formula>
    </cfRule>
  </conditionalFormatting>
  <conditionalFormatting sqref="A208">
    <cfRule type="expression" dxfId="525" priority="521">
      <formula>AND(#REF!=4,$B208=0)</formula>
    </cfRule>
  </conditionalFormatting>
  <conditionalFormatting sqref="B218:E218">
    <cfRule type="expression" dxfId="524" priority="500" stopIfTrue="1">
      <formula>AND($B218=0,$C218=0)</formula>
    </cfRule>
  </conditionalFormatting>
  <conditionalFormatting sqref="B218:E218">
    <cfRule type="expression" dxfId="523" priority="501">
      <formula>AND($N218=0,$B218=0)</formula>
    </cfRule>
  </conditionalFormatting>
  <conditionalFormatting sqref="B218:E218">
    <cfRule type="expression" dxfId="522" priority="502">
      <formula>AND($N218=1,$B218=0)</formula>
    </cfRule>
  </conditionalFormatting>
  <conditionalFormatting sqref="B218:E218">
    <cfRule type="expression" dxfId="521" priority="503">
      <formula>AND($N218=2,$B218=0)</formula>
    </cfRule>
  </conditionalFormatting>
  <conditionalFormatting sqref="B218:E218">
    <cfRule type="expression" dxfId="520" priority="504">
      <formula>AND($N218=3,$B218=0)</formula>
    </cfRule>
  </conditionalFormatting>
  <conditionalFormatting sqref="B218:E218">
    <cfRule type="expression" dxfId="519" priority="505">
      <formula>AND($N218=4,$B218=0)</formula>
    </cfRule>
  </conditionalFormatting>
  <conditionalFormatting sqref="A215:E215 H215:K215 H218:K218 A216:A218">
    <cfRule type="expression" dxfId="518" priority="494" stopIfTrue="1">
      <formula>AND($B215=0,$C215=0)</formula>
    </cfRule>
  </conditionalFormatting>
  <conditionalFormatting sqref="H215:K215 H218:K218">
    <cfRule type="expression" dxfId="517" priority="495">
      <formula>AND($N215=0,$B215=0)</formula>
    </cfRule>
  </conditionalFormatting>
  <conditionalFormatting sqref="H215:K215 H218:K218">
    <cfRule type="expression" dxfId="516" priority="496">
      <formula>AND($N215=1,$B215=0)</formula>
    </cfRule>
  </conditionalFormatting>
  <conditionalFormatting sqref="H215:K215 H218:K218">
    <cfRule type="expression" dxfId="515" priority="497">
      <formula>AND($N215=2,$B215=0)</formula>
    </cfRule>
  </conditionalFormatting>
  <conditionalFormatting sqref="H215:K215 H218:K218">
    <cfRule type="expression" dxfId="514" priority="498">
      <formula>AND($N215=3,$B215=0)</formula>
    </cfRule>
  </conditionalFormatting>
  <conditionalFormatting sqref="H215:K215 H218:K218">
    <cfRule type="expression" dxfId="513" priority="499">
      <formula>AND($N215=4,$B215=0)</formula>
    </cfRule>
  </conditionalFormatting>
  <conditionalFormatting sqref="A215:E215 A216:A218">
    <cfRule type="expression" dxfId="512" priority="506">
      <formula>AND(#REF!=0,$B215=0)</formula>
    </cfRule>
  </conditionalFormatting>
  <conditionalFormatting sqref="A215:E215 A216:A218">
    <cfRule type="expression" dxfId="511" priority="507">
      <formula>AND(#REF!=1,$B215=0)</formula>
    </cfRule>
  </conditionalFormatting>
  <conditionalFormatting sqref="A215:E215 A216:A218">
    <cfRule type="expression" dxfId="510" priority="508">
      <formula>AND(#REF!=2,$B215=0)</formula>
    </cfRule>
  </conditionalFormatting>
  <conditionalFormatting sqref="A215:E215 A216:A218">
    <cfRule type="expression" dxfId="509" priority="509">
      <formula>AND(#REF!=3,$B215=0)</formula>
    </cfRule>
  </conditionalFormatting>
  <conditionalFormatting sqref="A215:E215 A216:A218">
    <cfRule type="expression" dxfId="508" priority="510">
      <formula>AND(#REF!=4,$B215=0)</formula>
    </cfRule>
  </conditionalFormatting>
  <conditionalFormatting sqref="H217:K217">
    <cfRule type="expression" dxfId="507" priority="488" stopIfTrue="1">
      <formula>AND($B217=0,$C217=0)</formula>
    </cfRule>
  </conditionalFormatting>
  <conditionalFormatting sqref="H217:K217">
    <cfRule type="expression" dxfId="506" priority="489">
      <formula>AND($N217=0,$B217=0)</formula>
    </cfRule>
  </conditionalFormatting>
  <conditionalFormatting sqref="H217:K217">
    <cfRule type="expression" dxfId="505" priority="490">
      <formula>AND($N217=1,$B217=0)</formula>
    </cfRule>
  </conditionalFormatting>
  <conditionalFormatting sqref="H217:K217">
    <cfRule type="expression" dxfId="504" priority="491">
      <formula>AND($N217=2,$B217=0)</formula>
    </cfRule>
  </conditionalFormatting>
  <conditionalFormatting sqref="H217:K217">
    <cfRule type="expression" dxfId="503" priority="492">
      <formula>AND($N217=3,$B217=0)</formula>
    </cfRule>
  </conditionalFormatting>
  <conditionalFormatting sqref="H217:K217">
    <cfRule type="expression" dxfId="502" priority="493">
      <formula>AND($N217=4,$B217=0)</formula>
    </cfRule>
  </conditionalFormatting>
  <conditionalFormatting sqref="H216:K216">
    <cfRule type="expression" dxfId="501" priority="482" stopIfTrue="1">
      <formula>AND($B216=0,$C216=0)</formula>
    </cfRule>
  </conditionalFormatting>
  <conditionalFormatting sqref="H216:K216">
    <cfRule type="expression" dxfId="500" priority="483">
      <formula>AND($N216=0,$B216=0)</formula>
    </cfRule>
  </conditionalFormatting>
  <conditionalFormatting sqref="H216:K216">
    <cfRule type="expression" dxfId="499" priority="484">
      <formula>AND($N216=1,$B216=0)</formula>
    </cfRule>
  </conditionalFormatting>
  <conditionalFormatting sqref="H216:K216">
    <cfRule type="expression" dxfId="498" priority="485">
      <formula>AND($N216=2,$B216=0)</formula>
    </cfRule>
  </conditionalFormatting>
  <conditionalFormatting sqref="H216:K216">
    <cfRule type="expression" dxfId="497" priority="486">
      <formula>AND($N216=3,$B216=0)</formula>
    </cfRule>
  </conditionalFormatting>
  <conditionalFormatting sqref="H216:K216">
    <cfRule type="expression" dxfId="496" priority="487">
      <formula>AND($N216=4,$B216=0)</formula>
    </cfRule>
  </conditionalFormatting>
  <conditionalFormatting sqref="H248:K248">
    <cfRule type="expression" dxfId="495" priority="476" stopIfTrue="1">
      <formula>AND($B248=0,$C248=0)</formula>
    </cfRule>
  </conditionalFormatting>
  <conditionalFormatting sqref="H248:K248">
    <cfRule type="expression" dxfId="494" priority="477">
      <formula>AND($N179=0,$B248=0)</formula>
    </cfRule>
  </conditionalFormatting>
  <conditionalFormatting sqref="H248:K248">
    <cfRule type="expression" dxfId="493" priority="478">
      <formula>AND($N179=1,$B248=0)</formula>
    </cfRule>
  </conditionalFormatting>
  <conditionalFormatting sqref="H248:K248">
    <cfRule type="expression" dxfId="492" priority="479">
      <formula>AND($N179=2,$B248=0)</formula>
    </cfRule>
  </conditionalFormatting>
  <conditionalFormatting sqref="H248:K248">
    <cfRule type="expression" dxfId="491" priority="480">
      <formula>AND($N179=3,$B248=0)</formula>
    </cfRule>
  </conditionalFormatting>
  <conditionalFormatting sqref="H248:K248">
    <cfRule type="expression" dxfId="490" priority="481">
      <formula>AND($N179=4,$B248=0)</formula>
    </cfRule>
  </conditionalFormatting>
  <conditionalFormatting sqref="B242:E242">
    <cfRule type="expression" dxfId="489" priority="465" stopIfTrue="1">
      <formula>AND($B242=0,$C242=0)</formula>
    </cfRule>
  </conditionalFormatting>
  <conditionalFormatting sqref="B242:E242">
    <cfRule type="expression" dxfId="488" priority="466">
      <formula>AND($N242=0,$B242=0)</formula>
    </cfRule>
  </conditionalFormatting>
  <conditionalFormatting sqref="B242:E242">
    <cfRule type="expression" dxfId="487" priority="467">
      <formula>AND($N242=1,$B242=0)</formula>
    </cfRule>
  </conditionalFormatting>
  <conditionalFormatting sqref="B242:E242">
    <cfRule type="expression" dxfId="486" priority="468">
      <formula>AND($N242=2,$B242=0)</formula>
    </cfRule>
  </conditionalFormatting>
  <conditionalFormatting sqref="B242:E242">
    <cfRule type="expression" dxfId="485" priority="469">
      <formula>AND($N242=3,$B242=0)</formula>
    </cfRule>
  </conditionalFormatting>
  <conditionalFormatting sqref="B242:E242">
    <cfRule type="expression" dxfId="484" priority="470">
      <formula>AND($N242=4,$B242=0)</formula>
    </cfRule>
  </conditionalFormatting>
  <conditionalFormatting sqref="B241:E241 H241:K243">
    <cfRule type="expression" dxfId="483" priority="459" stopIfTrue="1">
      <formula>AND($B241=0,$C241=0)</formula>
    </cfRule>
  </conditionalFormatting>
  <conditionalFormatting sqref="H241:K243">
    <cfRule type="expression" dxfId="482" priority="460">
      <formula>AND($N241=0,$B241=0)</formula>
    </cfRule>
  </conditionalFormatting>
  <conditionalFormatting sqref="H241:K243">
    <cfRule type="expression" dxfId="481" priority="461">
      <formula>AND($N241=1,$B241=0)</formula>
    </cfRule>
  </conditionalFormatting>
  <conditionalFormatting sqref="H241:K243">
    <cfRule type="expression" dxfId="480" priority="462">
      <formula>AND($N241=2,$B241=0)</formula>
    </cfRule>
  </conditionalFormatting>
  <conditionalFormatting sqref="H241:K243">
    <cfRule type="expression" dxfId="479" priority="463">
      <formula>AND($N241=3,$B241=0)</formula>
    </cfRule>
  </conditionalFormatting>
  <conditionalFormatting sqref="H241:K243">
    <cfRule type="expression" dxfId="478" priority="464">
      <formula>AND($N241=4,$B241=0)</formula>
    </cfRule>
  </conditionalFormatting>
  <conditionalFormatting sqref="B241:E241">
    <cfRule type="expression" dxfId="477" priority="471">
      <formula>AND(#REF!=0,$B241=0)</formula>
    </cfRule>
  </conditionalFormatting>
  <conditionalFormatting sqref="B241:E241">
    <cfRule type="expression" dxfId="476" priority="472">
      <formula>AND(#REF!=1,$B241=0)</formula>
    </cfRule>
  </conditionalFormatting>
  <conditionalFormatting sqref="B241:E241">
    <cfRule type="expression" dxfId="475" priority="473">
      <formula>AND(#REF!=2,$B241=0)</formula>
    </cfRule>
  </conditionalFormatting>
  <conditionalFormatting sqref="B241:E241">
    <cfRule type="expression" dxfId="474" priority="474">
      <formula>AND(#REF!=3,$B241=0)</formula>
    </cfRule>
  </conditionalFormatting>
  <conditionalFormatting sqref="B241:E241">
    <cfRule type="expression" dxfId="473" priority="475">
      <formula>AND(#REF!=4,$B241=0)</formula>
    </cfRule>
  </conditionalFormatting>
  <conditionalFormatting sqref="B245:E245">
    <cfRule type="expression" dxfId="472" priority="448" stopIfTrue="1">
      <formula>AND($B245=0,$C245=0)</formula>
    </cfRule>
  </conditionalFormatting>
  <conditionalFormatting sqref="B245:E245">
    <cfRule type="expression" dxfId="471" priority="449">
      <formula>AND($N245=0,$B245=0)</formula>
    </cfRule>
  </conditionalFormatting>
  <conditionalFormatting sqref="B245:E245">
    <cfRule type="expression" dxfId="470" priority="450">
      <formula>AND($N245=1,$B245=0)</formula>
    </cfRule>
  </conditionalFormatting>
  <conditionalFormatting sqref="B245:E245">
    <cfRule type="expression" dxfId="469" priority="451">
      <formula>AND($N245=2,$B245=0)</formula>
    </cfRule>
  </conditionalFormatting>
  <conditionalFormatting sqref="B245:E245">
    <cfRule type="expression" dxfId="468" priority="452">
      <formula>AND($N245=3,$B245=0)</formula>
    </cfRule>
  </conditionalFormatting>
  <conditionalFormatting sqref="B245:E245">
    <cfRule type="expression" dxfId="467" priority="453">
      <formula>AND($N245=4,$B245=0)</formula>
    </cfRule>
  </conditionalFormatting>
  <conditionalFormatting sqref="B244:E244 H244:K245 H247:K247">
    <cfRule type="expression" dxfId="466" priority="442" stopIfTrue="1">
      <formula>AND($B244=0,$C244=0)</formula>
    </cfRule>
  </conditionalFormatting>
  <conditionalFormatting sqref="H244:K245 H247:K247">
    <cfRule type="expression" dxfId="465" priority="443">
      <formula>AND($N244=0,$B244=0)</formula>
    </cfRule>
  </conditionalFormatting>
  <conditionalFormatting sqref="H244:K245 H247:K247">
    <cfRule type="expression" dxfId="464" priority="444">
      <formula>AND($N244=1,$B244=0)</formula>
    </cfRule>
  </conditionalFormatting>
  <conditionalFormatting sqref="H244:K245 H247:K247">
    <cfRule type="expression" dxfId="463" priority="445">
      <formula>AND($N244=2,$B244=0)</formula>
    </cfRule>
  </conditionalFormatting>
  <conditionalFormatting sqref="H244:K245 H247:K247">
    <cfRule type="expression" dxfId="462" priority="446">
      <formula>AND($N244=3,$B244=0)</formula>
    </cfRule>
  </conditionalFormatting>
  <conditionalFormatting sqref="H244:K245 H247:K247">
    <cfRule type="expression" dxfId="461" priority="447">
      <formula>AND($N244=4,$B244=0)</formula>
    </cfRule>
  </conditionalFormatting>
  <conditionalFormatting sqref="B244:E244">
    <cfRule type="expression" dxfId="460" priority="454">
      <formula>AND(#REF!=0,$B244=0)</formula>
    </cfRule>
  </conditionalFormatting>
  <conditionalFormatting sqref="B244:E244">
    <cfRule type="expression" dxfId="459" priority="455">
      <formula>AND(#REF!=1,$B244=0)</formula>
    </cfRule>
  </conditionalFormatting>
  <conditionalFormatting sqref="B244:E244">
    <cfRule type="expression" dxfId="458" priority="456">
      <formula>AND(#REF!=2,$B244=0)</formula>
    </cfRule>
  </conditionalFormatting>
  <conditionalFormatting sqref="B244:E244">
    <cfRule type="expression" dxfId="457" priority="457">
      <formula>AND(#REF!=3,$B244=0)</formula>
    </cfRule>
  </conditionalFormatting>
  <conditionalFormatting sqref="B244:E244">
    <cfRule type="expression" dxfId="456" priority="458">
      <formula>AND(#REF!=4,$B244=0)</formula>
    </cfRule>
  </conditionalFormatting>
  <conditionalFormatting sqref="H246:K246">
    <cfRule type="expression" dxfId="455" priority="436" stopIfTrue="1">
      <formula>AND($B246=0,$C246=0)</formula>
    </cfRule>
  </conditionalFormatting>
  <conditionalFormatting sqref="H246:K246">
    <cfRule type="expression" dxfId="454" priority="437">
      <formula>AND($N246=0,$B246=0)</formula>
    </cfRule>
  </conditionalFormatting>
  <conditionalFormatting sqref="H246:K246">
    <cfRule type="expression" dxfId="453" priority="438">
      <formula>AND($N246=1,$B246=0)</formula>
    </cfRule>
  </conditionalFormatting>
  <conditionalFormatting sqref="H246:K246">
    <cfRule type="expression" dxfId="452" priority="439">
      <formula>AND($N246=2,$B246=0)</formula>
    </cfRule>
  </conditionalFormatting>
  <conditionalFormatting sqref="H246:K246">
    <cfRule type="expression" dxfId="451" priority="440">
      <formula>AND($N246=3,$B246=0)</formula>
    </cfRule>
  </conditionalFormatting>
  <conditionalFormatting sqref="H246:K246">
    <cfRule type="expression" dxfId="450" priority="441">
      <formula>AND($N246=4,$B246=0)</formula>
    </cfRule>
  </conditionalFormatting>
  <conditionalFormatting sqref="H240:K240">
    <cfRule type="expression" dxfId="449" priority="430" stopIfTrue="1">
      <formula>AND($B240=0,$C240=0)</formula>
    </cfRule>
  </conditionalFormatting>
  <conditionalFormatting sqref="H240:K240">
    <cfRule type="expression" dxfId="448" priority="431">
      <formula>AND($N171=0,$B240=0)</formula>
    </cfRule>
  </conditionalFormatting>
  <conditionalFormatting sqref="H240:K240">
    <cfRule type="expression" dxfId="447" priority="432">
      <formula>AND($N171=1,$B240=0)</formula>
    </cfRule>
  </conditionalFormatting>
  <conditionalFormatting sqref="H240:K240">
    <cfRule type="expression" dxfId="446" priority="433">
      <formula>AND($N171=2,$B240=0)</formula>
    </cfRule>
  </conditionalFormatting>
  <conditionalFormatting sqref="H240:K240">
    <cfRule type="expression" dxfId="445" priority="434">
      <formula>AND($N171=3,$B240=0)</formula>
    </cfRule>
  </conditionalFormatting>
  <conditionalFormatting sqref="H240:K240">
    <cfRule type="expression" dxfId="444" priority="435">
      <formula>AND($N171=4,$B240=0)</formula>
    </cfRule>
  </conditionalFormatting>
  <conditionalFormatting sqref="B232:E232">
    <cfRule type="expression" dxfId="443" priority="419" stopIfTrue="1">
      <formula>AND($B232=0,$C232=0)</formula>
    </cfRule>
  </conditionalFormatting>
  <conditionalFormatting sqref="B232:E232">
    <cfRule type="expression" dxfId="442" priority="420">
      <formula>AND($N232=0,$B232=0)</formula>
    </cfRule>
  </conditionalFormatting>
  <conditionalFormatting sqref="B232:E232">
    <cfRule type="expression" dxfId="441" priority="421">
      <formula>AND($N232=1,$B232=0)</formula>
    </cfRule>
  </conditionalFormatting>
  <conditionalFormatting sqref="B232:E232">
    <cfRule type="expression" dxfId="440" priority="422">
      <formula>AND($N232=2,$B232=0)</formula>
    </cfRule>
  </conditionalFormatting>
  <conditionalFormatting sqref="B232:E232">
    <cfRule type="expression" dxfId="439" priority="423">
      <formula>AND($N232=3,$B232=0)</formula>
    </cfRule>
  </conditionalFormatting>
  <conditionalFormatting sqref="B232:E232">
    <cfRule type="expression" dxfId="438" priority="424">
      <formula>AND($N232=4,$B232=0)</formula>
    </cfRule>
  </conditionalFormatting>
  <conditionalFormatting sqref="B231:E231 H231:K232 H235:K235">
    <cfRule type="expression" dxfId="437" priority="413" stopIfTrue="1">
      <formula>AND($B231=0,$C231=0)</formula>
    </cfRule>
  </conditionalFormatting>
  <conditionalFormatting sqref="H231:K232 H235:K235">
    <cfRule type="expression" dxfId="436" priority="414">
      <formula>AND($N231=0,$B231=0)</formula>
    </cfRule>
  </conditionalFormatting>
  <conditionalFormatting sqref="H231:K232 H235:K235">
    <cfRule type="expression" dxfId="435" priority="415">
      <formula>AND($N231=1,$B231=0)</formula>
    </cfRule>
  </conditionalFormatting>
  <conditionalFormatting sqref="H231:K232 H235:K235">
    <cfRule type="expression" dxfId="434" priority="416">
      <formula>AND($N231=2,$B231=0)</formula>
    </cfRule>
  </conditionalFormatting>
  <conditionalFormatting sqref="H231:K232 H235:K235">
    <cfRule type="expression" dxfId="433" priority="417">
      <formula>AND($N231=3,$B231=0)</formula>
    </cfRule>
  </conditionalFormatting>
  <conditionalFormatting sqref="H231:K232 H235:K235">
    <cfRule type="expression" dxfId="432" priority="418">
      <formula>AND($N231=4,$B231=0)</formula>
    </cfRule>
  </conditionalFormatting>
  <conditionalFormatting sqref="B231:E231">
    <cfRule type="expression" dxfId="431" priority="425">
      <formula>AND(#REF!=0,$B231=0)</formula>
    </cfRule>
  </conditionalFormatting>
  <conditionalFormatting sqref="B231:E231">
    <cfRule type="expression" dxfId="430" priority="426">
      <formula>AND(#REF!=1,$B231=0)</formula>
    </cfRule>
  </conditionalFormatting>
  <conditionalFormatting sqref="B231:E231">
    <cfRule type="expression" dxfId="429" priority="427">
      <formula>AND(#REF!=2,$B231=0)</formula>
    </cfRule>
  </conditionalFormatting>
  <conditionalFormatting sqref="B231:E231">
    <cfRule type="expression" dxfId="428" priority="428">
      <formula>AND(#REF!=3,$B231=0)</formula>
    </cfRule>
  </conditionalFormatting>
  <conditionalFormatting sqref="B231:E231">
    <cfRule type="expression" dxfId="427" priority="429">
      <formula>AND(#REF!=4,$B231=0)</formula>
    </cfRule>
  </conditionalFormatting>
  <conditionalFormatting sqref="B237:E237">
    <cfRule type="expression" dxfId="426" priority="402" stopIfTrue="1">
      <formula>AND($B237=0,$C237=0)</formula>
    </cfRule>
  </conditionalFormatting>
  <conditionalFormatting sqref="B237:E237">
    <cfRule type="expression" dxfId="425" priority="403">
      <formula>AND($N237=0,$B237=0)</formula>
    </cfRule>
  </conditionalFormatting>
  <conditionalFormatting sqref="B237:E237">
    <cfRule type="expression" dxfId="424" priority="404">
      <formula>AND($N237=1,$B237=0)</formula>
    </cfRule>
  </conditionalFormatting>
  <conditionalFormatting sqref="B237:E237">
    <cfRule type="expression" dxfId="423" priority="405">
      <formula>AND($N237=2,$B237=0)</formula>
    </cfRule>
  </conditionalFormatting>
  <conditionalFormatting sqref="B237:E237">
    <cfRule type="expression" dxfId="422" priority="406">
      <formula>AND($N237=3,$B237=0)</formula>
    </cfRule>
  </conditionalFormatting>
  <conditionalFormatting sqref="B237:E237">
    <cfRule type="expression" dxfId="421" priority="407">
      <formula>AND($N237=4,$B237=0)</formula>
    </cfRule>
  </conditionalFormatting>
  <conditionalFormatting sqref="B236:E236 H236:K237 H239:K239">
    <cfRule type="expression" dxfId="420" priority="396" stopIfTrue="1">
      <formula>AND($B236=0,$C236=0)</formula>
    </cfRule>
  </conditionalFormatting>
  <conditionalFormatting sqref="H236:K237 H239:K239">
    <cfRule type="expression" dxfId="419" priority="397">
      <formula>AND($N236=0,$B236=0)</formula>
    </cfRule>
  </conditionalFormatting>
  <conditionalFormatting sqref="H236:K237 H239:K239">
    <cfRule type="expression" dxfId="418" priority="398">
      <formula>AND($N236=1,$B236=0)</formula>
    </cfRule>
  </conditionalFormatting>
  <conditionalFormatting sqref="H236:K237 H239:K239">
    <cfRule type="expression" dxfId="417" priority="399">
      <formula>AND($N236=2,$B236=0)</formula>
    </cfRule>
  </conditionalFormatting>
  <conditionalFormatting sqref="H236:K237 H239:K239">
    <cfRule type="expression" dxfId="416" priority="400">
      <formula>AND($N236=3,$B236=0)</formula>
    </cfRule>
  </conditionalFormatting>
  <conditionalFormatting sqref="H236:K237 H239:K239">
    <cfRule type="expression" dxfId="415" priority="401">
      <formula>AND($N236=4,$B236=0)</formula>
    </cfRule>
  </conditionalFormatting>
  <conditionalFormatting sqref="B236:E236">
    <cfRule type="expression" dxfId="414" priority="408">
      <formula>AND(#REF!=0,$B236=0)</formula>
    </cfRule>
  </conditionalFormatting>
  <conditionalFormatting sqref="B236:E236">
    <cfRule type="expression" dxfId="413" priority="409">
      <formula>AND(#REF!=1,$B236=0)</formula>
    </cfRule>
  </conditionalFormatting>
  <conditionalFormatting sqref="B236:E236">
    <cfRule type="expression" dxfId="412" priority="410">
      <formula>AND(#REF!=2,$B236=0)</formula>
    </cfRule>
  </conditionalFormatting>
  <conditionalFormatting sqref="B236:E236">
    <cfRule type="expression" dxfId="411" priority="411">
      <formula>AND(#REF!=3,$B236=0)</formula>
    </cfRule>
  </conditionalFormatting>
  <conditionalFormatting sqref="B236:E236">
    <cfRule type="expression" dxfId="410" priority="412">
      <formula>AND(#REF!=4,$B236=0)</formula>
    </cfRule>
  </conditionalFormatting>
  <conditionalFormatting sqref="H238:K238">
    <cfRule type="expression" dxfId="409" priority="390" stopIfTrue="1">
      <formula>AND($B238=0,$C238=0)</formula>
    </cfRule>
  </conditionalFormatting>
  <conditionalFormatting sqref="H238:K238">
    <cfRule type="expression" dxfId="408" priority="391">
      <formula>AND($N238=0,$B238=0)</formula>
    </cfRule>
  </conditionalFormatting>
  <conditionalFormatting sqref="H238:K238">
    <cfRule type="expression" dxfId="407" priority="392">
      <formula>AND($N238=1,$B238=0)</formula>
    </cfRule>
  </conditionalFormatting>
  <conditionalFormatting sqref="H238:K238">
    <cfRule type="expression" dxfId="406" priority="393">
      <formula>AND($N238=2,$B238=0)</formula>
    </cfRule>
  </conditionalFormatting>
  <conditionalFormatting sqref="H238:K238">
    <cfRule type="expression" dxfId="405" priority="394">
      <formula>AND($N238=3,$B238=0)</formula>
    </cfRule>
  </conditionalFormatting>
  <conditionalFormatting sqref="H238:K238">
    <cfRule type="expression" dxfId="404" priority="395">
      <formula>AND($N238=4,$B238=0)</formula>
    </cfRule>
  </conditionalFormatting>
  <conditionalFormatting sqref="H233:K233">
    <cfRule type="expression" dxfId="403" priority="384" stopIfTrue="1">
      <formula>AND($B233=0,$C233=0)</formula>
    </cfRule>
  </conditionalFormatting>
  <conditionalFormatting sqref="H233:K233">
    <cfRule type="expression" dxfId="402" priority="385">
      <formula>AND($N233=0,$B233=0)</formula>
    </cfRule>
  </conditionalFormatting>
  <conditionalFormatting sqref="H233:K233">
    <cfRule type="expression" dxfId="401" priority="386">
      <formula>AND($N233=1,$B233=0)</formula>
    </cfRule>
  </conditionalFormatting>
  <conditionalFormatting sqref="H233:K233">
    <cfRule type="expression" dxfId="400" priority="387">
      <formula>AND($N233=2,$B233=0)</formula>
    </cfRule>
  </conditionalFormatting>
  <conditionalFormatting sqref="H233:K233">
    <cfRule type="expression" dxfId="399" priority="388">
      <formula>AND($N233=3,$B233=0)</formula>
    </cfRule>
  </conditionalFormatting>
  <conditionalFormatting sqref="H233:K233">
    <cfRule type="expression" dxfId="398" priority="389">
      <formula>AND($N233=4,$B233=0)</formula>
    </cfRule>
  </conditionalFormatting>
  <conditionalFormatting sqref="B234:E234 H234:K234">
    <cfRule type="expression" dxfId="397" priority="373" stopIfTrue="1">
      <formula>AND($B234=0,$C234=0)</formula>
    </cfRule>
  </conditionalFormatting>
  <conditionalFormatting sqref="H234:K234">
    <cfRule type="expression" dxfId="396" priority="374">
      <formula>AND($N234=0,$B234=0)</formula>
    </cfRule>
  </conditionalFormatting>
  <conditionalFormatting sqref="H234:K234">
    <cfRule type="expression" dxfId="395" priority="375">
      <formula>AND($N234=1,$B234=0)</formula>
    </cfRule>
  </conditionalFormatting>
  <conditionalFormatting sqref="H234:K234">
    <cfRule type="expression" dxfId="394" priority="376">
      <formula>AND($N234=2,$B234=0)</formula>
    </cfRule>
  </conditionalFormatting>
  <conditionalFormatting sqref="H234:K234">
    <cfRule type="expression" dxfId="393" priority="377">
      <formula>AND($N234=3,$B234=0)</formula>
    </cfRule>
  </conditionalFormatting>
  <conditionalFormatting sqref="H234:K234">
    <cfRule type="expression" dxfId="392" priority="378">
      <formula>AND($N234=4,$B234=0)</formula>
    </cfRule>
  </conditionalFormatting>
  <conditionalFormatting sqref="B234:E234">
    <cfRule type="expression" dxfId="391" priority="379">
      <formula>AND(#REF!=0,$B234=0)</formula>
    </cfRule>
  </conditionalFormatting>
  <conditionalFormatting sqref="B234:E234">
    <cfRule type="expression" dxfId="390" priority="380">
      <formula>AND(#REF!=1,$B234=0)</formula>
    </cfRule>
  </conditionalFormatting>
  <conditionalFormatting sqref="B234:E234">
    <cfRule type="expression" dxfId="389" priority="381">
      <formula>AND(#REF!=2,$B234=0)</formula>
    </cfRule>
  </conditionalFormatting>
  <conditionalFormatting sqref="B234:E234">
    <cfRule type="expression" dxfId="388" priority="382">
      <formula>AND(#REF!=3,$B234=0)</formula>
    </cfRule>
  </conditionalFormatting>
  <conditionalFormatting sqref="B234:E234">
    <cfRule type="expression" dxfId="387" priority="383">
      <formula>AND(#REF!=4,$B234=0)</formula>
    </cfRule>
  </conditionalFormatting>
  <conditionalFormatting sqref="B230:E230 H230:K230">
    <cfRule type="expression" dxfId="386" priority="362" stopIfTrue="1">
      <formula>AND($B230=0,$C230=0)</formula>
    </cfRule>
  </conditionalFormatting>
  <conditionalFormatting sqref="H230:K230">
    <cfRule type="expression" dxfId="385" priority="363">
      <formula>AND($N230=0,$B230=0)</formula>
    </cfRule>
  </conditionalFormatting>
  <conditionalFormatting sqref="H230:K230">
    <cfRule type="expression" dxfId="384" priority="364">
      <formula>AND($N230=1,$B230=0)</formula>
    </cfRule>
  </conditionalFormatting>
  <conditionalFormatting sqref="H230:K230">
    <cfRule type="expression" dxfId="383" priority="365">
      <formula>AND($N230=2,$B230=0)</formula>
    </cfRule>
  </conditionalFormatting>
  <conditionalFormatting sqref="H230:K230">
    <cfRule type="expression" dxfId="382" priority="366">
      <formula>AND($N230=3,$B230=0)</formula>
    </cfRule>
  </conditionalFormatting>
  <conditionalFormatting sqref="H230:K230">
    <cfRule type="expression" dxfId="381" priority="367">
      <formula>AND($N230=4,$B230=0)</formula>
    </cfRule>
  </conditionalFormatting>
  <conditionalFormatting sqref="B230:E230">
    <cfRule type="expression" dxfId="380" priority="368">
      <formula>AND(#REF!=0,$B230=0)</formula>
    </cfRule>
  </conditionalFormatting>
  <conditionalFormatting sqref="B230:E230">
    <cfRule type="expression" dxfId="379" priority="369">
      <formula>AND(#REF!=1,$B230=0)</formula>
    </cfRule>
  </conditionalFormatting>
  <conditionalFormatting sqref="B230:E230">
    <cfRule type="expression" dxfId="378" priority="370">
      <formula>AND(#REF!=2,$B230=0)</formula>
    </cfRule>
  </conditionalFormatting>
  <conditionalFormatting sqref="B230:E230">
    <cfRule type="expression" dxfId="377" priority="371">
      <formula>AND(#REF!=3,$B230=0)</formula>
    </cfRule>
  </conditionalFormatting>
  <conditionalFormatting sqref="B230:E230">
    <cfRule type="expression" dxfId="376" priority="372">
      <formula>AND(#REF!=4,$B230=0)</formula>
    </cfRule>
  </conditionalFormatting>
  <conditionalFormatting sqref="H229:K229">
    <cfRule type="expression" dxfId="375" priority="356" stopIfTrue="1">
      <formula>AND($B229=0,$C229=0)</formula>
    </cfRule>
  </conditionalFormatting>
  <conditionalFormatting sqref="H229:K229">
    <cfRule type="expression" dxfId="374" priority="357">
      <formula>AND($N160=0,$B229=0)</formula>
    </cfRule>
  </conditionalFormatting>
  <conditionalFormatting sqref="H229:K229">
    <cfRule type="expression" dxfId="373" priority="358">
      <formula>AND($N160=1,$B229=0)</formula>
    </cfRule>
  </conditionalFormatting>
  <conditionalFormatting sqref="H229:K229">
    <cfRule type="expression" dxfId="372" priority="359">
      <formula>AND($N160=2,$B229=0)</formula>
    </cfRule>
  </conditionalFormatting>
  <conditionalFormatting sqref="H229:K229">
    <cfRule type="expression" dxfId="371" priority="360">
      <formula>AND($N160=3,$B229=0)</formula>
    </cfRule>
  </conditionalFormatting>
  <conditionalFormatting sqref="H229:K229">
    <cfRule type="expression" dxfId="370" priority="361">
      <formula>AND($N160=4,$B229=0)</formula>
    </cfRule>
  </conditionalFormatting>
  <conditionalFormatting sqref="B221:E221">
    <cfRule type="expression" dxfId="369" priority="345" stopIfTrue="1">
      <formula>AND($B221=0,$C221=0)</formula>
    </cfRule>
  </conditionalFormatting>
  <conditionalFormatting sqref="B221:E221">
    <cfRule type="expression" dxfId="368" priority="346">
      <formula>AND($N221=0,$B221=0)</formula>
    </cfRule>
  </conditionalFormatting>
  <conditionalFormatting sqref="B221:E221">
    <cfRule type="expression" dxfId="367" priority="347">
      <formula>AND($N221=1,$B221=0)</formula>
    </cfRule>
  </conditionalFormatting>
  <conditionalFormatting sqref="B221:E221">
    <cfRule type="expression" dxfId="366" priority="348">
      <formula>AND($N221=2,$B221=0)</formula>
    </cfRule>
  </conditionalFormatting>
  <conditionalFormatting sqref="B221:E221">
    <cfRule type="expression" dxfId="365" priority="349">
      <formula>AND($N221=3,$B221=0)</formula>
    </cfRule>
  </conditionalFormatting>
  <conditionalFormatting sqref="B221:E221">
    <cfRule type="expression" dxfId="364" priority="350">
      <formula>AND($N221=4,$B221=0)</formula>
    </cfRule>
  </conditionalFormatting>
  <conditionalFormatting sqref="A220:E220 H220:K221 H224:K224 A221:A248">
    <cfRule type="expression" dxfId="363" priority="339" stopIfTrue="1">
      <formula>AND($B220=0,$C220=0)</formula>
    </cfRule>
  </conditionalFormatting>
  <conditionalFormatting sqref="H220:K221 H224:K224">
    <cfRule type="expression" dxfId="362" priority="340">
      <formula>AND($N220=0,$B220=0)</formula>
    </cfRule>
  </conditionalFormatting>
  <conditionalFormatting sqref="H220:K221 H224:K224">
    <cfRule type="expression" dxfId="361" priority="341">
      <formula>AND($N220=1,$B220=0)</formula>
    </cfRule>
  </conditionalFormatting>
  <conditionalFormatting sqref="H220:K221 H224:K224">
    <cfRule type="expression" dxfId="360" priority="342">
      <formula>AND($N220=2,$B220=0)</formula>
    </cfRule>
  </conditionalFormatting>
  <conditionalFormatting sqref="H220:K221 H224:K224">
    <cfRule type="expression" dxfId="359" priority="343">
      <formula>AND($N220=3,$B220=0)</formula>
    </cfRule>
  </conditionalFormatting>
  <conditionalFormatting sqref="H220:K221 H224:K224">
    <cfRule type="expression" dxfId="358" priority="344">
      <formula>AND($N220=4,$B220=0)</formula>
    </cfRule>
  </conditionalFormatting>
  <conditionalFormatting sqref="A220:E220 A221:A248">
    <cfRule type="expression" dxfId="357" priority="351">
      <formula>AND(#REF!=0,$B220=0)</formula>
    </cfRule>
  </conditionalFormatting>
  <conditionalFormatting sqref="A220:E220 A221:A248">
    <cfRule type="expression" dxfId="356" priority="352">
      <formula>AND(#REF!=1,$B220=0)</formula>
    </cfRule>
  </conditionalFormatting>
  <conditionalFormatting sqref="A220:E220 A221:A248">
    <cfRule type="expression" dxfId="355" priority="353">
      <formula>AND(#REF!=2,$B220=0)</formula>
    </cfRule>
  </conditionalFormatting>
  <conditionalFormatting sqref="A220:E220 A221:A248">
    <cfRule type="expression" dxfId="354" priority="354">
      <formula>AND(#REF!=3,$B220=0)</formula>
    </cfRule>
  </conditionalFormatting>
  <conditionalFormatting sqref="A220:E220 A221:A248">
    <cfRule type="expression" dxfId="353" priority="355">
      <formula>AND(#REF!=4,$B220=0)</formula>
    </cfRule>
  </conditionalFormatting>
  <conditionalFormatting sqref="B226:E226">
    <cfRule type="expression" dxfId="352" priority="328" stopIfTrue="1">
      <formula>AND($B226=0,$C226=0)</formula>
    </cfRule>
  </conditionalFormatting>
  <conditionalFormatting sqref="B226:E226">
    <cfRule type="expression" dxfId="351" priority="329">
      <formula>AND($N226=0,$B226=0)</formula>
    </cfRule>
  </conditionalFormatting>
  <conditionalFormatting sqref="B226:E226">
    <cfRule type="expression" dxfId="350" priority="330">
      <formula>AND($N226=1,$B226=0)</formula>
    </cfRule>
  </conditionalFormatting>
  <conditionalFormatting sqref="B226:E226">
    <cfRule type="expression" dxfId="349" priority="331">
      <formula>AND($N226=2,$B226=0)</formula>
    </cfRule>
  </conditionalFormatting>
  <conditionalFormatting sqref="B226:E226">
    <cfRule type="expression" dxfId="348" priority="332">
      <formula>AND($N226=3,$B226=0)</formula>
    </cfRule>
  </conditionalFormatting>
  <conditionalFormatting sqref="B226:E226">
    <cfRule type="expression" dxfId="347" priority="333">
      <formula>AND($N226=4,$B226=0)</formula>
    </cfRule>
  </conditionalFormatting>
  <conditionalFormatting sqref="B225:E225 H225:K226 H228:K228">
    <cfRule type="expression" dxfId="346" priority="322" stopIfTrue="1">
      <formula>AND($B225=0,$C225=0)</formula>
    </cfRule>
  </conditionalFormatting>
  <conditionalFormatting sqref="H225:K226 H228:K228">
    <cfRule type="expression" dxfId="345" priority="323">
      <formula>AND($N225=0,$B225=0)</formula>
    </cfRule>
  </conditionalFormatting>
  <conditionalFormatting sqref="H225:K226 H228:K228">
    <cfRule type="expression" dxfId="344" priority="324">
      <formula>AND($N225=1,$B225=0)</formula>
    </cfRule>
  </conditionalFormatting>
  <conditionalFormatting sqref="H225:K226 H228:K228">
    <cfRule type="expression" dxfId="343" priority="325">
      <formula>AND($N225=2,$B225=0)</formula>
    </cfRule>
  </conditionalFormatting>
  <conditionalFormatting sqref="H225:K226 H228:K228">
    <cfRule type="expression" dxfId="342" priority="326">
      <formula>AND($N225=3,$B225=0)</formula>
    </cfRule>
  </conditionalFormatting>
  <conditionalFormatting sqref="H225:K226 H228:K228">
    <cfRule type="expression" dxfId="341" priority="327">
      <formula>AND($N225=4,$B225=0)</formula>
    </cfRule>
  </conditionalFormatting>
  <conditionalFormatting sqref="B225:E225">
    <cfRule type="expression" dxfId="340" priority="334">
      <formula>AND(#REF!=0,$B225=0)</formula>
    </cfRule>
  </conditionalFormatting>
  <conditionalFormatting sqref="B225:E225">
    <cfRule type="expression" dxfId="339" priority="335">
      <formula>AND(#REF!=1,$B225=0)</formula>
    </cfRule>
  </conditionalFormatting>
  <conditionalFormatting sqref="B225:E225">
    <cfRule type="expression" dxfId="338" priority="336">
      <formula>AND(#REF!=2,$B225=0)</formula>
    </cfRule>
  </conditionalFormatting>
  <conditionalFormatting sqref="B225:E225">
    <cfRule type="expression" dxfId="337" priority="337">
      <formula>AND(#REF!=3,$B225=0)</formula>
    </cfRule>
  </conditionalFormatting>
  <conditionalFormatting sqref="B225:E225">
    <cfRule type="expression" dxfId="336" priority="338">
      <formula>AND(#REF!=4,$B225=0)</formula>
    </cfRule>
  </conditionalFormatting>
  <conditionalFormatting sqref="H227:K227">
    <cfRule type="expression" dxfId="335" priority="316" stopIfTrue="1">
      <formula>AND($B227=0,$C227=0)</formula>
    </cfRule>
  </conditionalFormatting>
  <conditionalFormatting sqref="H227:K227">
    <cfRule type="expression" dxfId="334" priority="317">
      <formula>AND($N227=0,$B227=0)</formula>
    </cfRule>
  </conditionalFormatting>
  <conditionalFormatting sqref="H227:K227">
    <cfRule type="expression" dxfId="333" priority="318">
      <formula>AND($N227=1,$B227=0)</formula>
    </cfRule>
  </conditionalFormatting>
  <conditionalFormatting sqref="H227:K227">
    <cfRule type="expression" dxfId="332" priority="319">
      <formula>AND($N227=2,$B227=0)</formula>
    </cfRule>
  </conditionalFormatting>
  <conditionalFormatting sqref="H227:K227">
    <cfRule type="expression" dxfId="331" priority="320">
      <formula>AND($N227=3,$B227=0)</formula>
    </cfRule>
  </conditionalFormatting>
  <conditionalFormatting sqref="H227:K227">
    <cfRule type="expression" dxfId="330" priority="321">
      <formula>AND($N227=4,$B227=0)</formula>
    </cfRule>
  </conditionalFormatting>
  <conditionalFormatting sqref="H222:K222">
    <cfRule type="expression" dxfId="329" priority="310" stopIfTrue="1">
      <formula>AND($B222=0,$C222=0)</formula>
    </cfRule>
  </conditionalFormatting>
  <conditionalFormatting sqref="H222:K222">
    <cfRule type="expression" dxfId="328" priority="311">
      <formula>AND($N222=0,$B222=0)</formula>
    </cfRule>
  </conditionalFormatting>
  <conditionalFormatting sqref="H222:K222">
    <cfRule type="expression" dxfId="327" priority="312">
      <formula>AND($N222=1,$B222=0)</formula>
    </cfRule>
  </conditionalFormatting>
  <conditionalFormatting sqref="H222:K222">
    <cfRule type="expression" dxfId="326" priority="313">
      <formula>AND($N222=2,$B222=0)</formula>
    </cfRule>
  </conditionalFormatting>
  <conditionalFormatting sqref="H222:K222">
    <cfRule type="expression" dxfId="325" priority="314">
      <formula>AND($N222=3,$B222=0)</formula>
    </cfRule>
  </conditionalFormatting>
  <conditionalFormatting sqref="H222:K222">
    <cfRule type="expression" dxfId="324" priority="315">
      <formula>AND($N222=4,$B222=0)</formula>
    </cfRule>
  </conditionalFormatting>
  <conditionalFormatting sqref="B223:E223 H223:K223">
    <cfRule type="expression" dxfId="323" priority="299" stopIfTrue="1">
      <formula>AND($B223=0,$C223=0)</formula>
    </cfRule>
  </conditionalFormatting>
  <conditionalFormatting sqref="H223:K223">
    <cfRule type="expression" dxfId="322" priority="300">
      <formula>AND($N223=0,$B223=0)</formula>
    </cfRule>
  </conditionalFormatting>
  <conditionalFormatting sqref="H223:K223">
    <cfRule type="expression" dxfId="321" priority="301">
      <formula>AND($N223=1,$B223=0)</formula>
    </cfRule>
  </conditionalFormatting>
  <conditionalFormatting sqref="H223:K223">
    <cfRule type="expression" dxfId="320" priority="302">
      <formula>AND($N223=2,$B223=0)</formula>
    </cfRule>
  </conditionalFormatting>
  <conditionalFormatting sqref="H223:K223">
    <cfRule type="expression" dxfId="319" priority="303">
      <formula>AND($N223=3,$B223=0)</formula>
    </cfRule>
  </conditionalFormatting>
  <conditionalFormatting sqref="H223:K223">
    <cfRule type="expression" dxfId="318" priority="304">
      <formula>AND($N223=4,$B223=0)</formula>
    </cfRule>
  </conditionalFormatting>
  <conditionalFormatting sqref="B223:E223">
    <cfRule type="expression" dxfId="317" priority="305">
      <formula>AND(#REF!=0,$B223=0)</formula>
    </cfRule>
  </conditionalFormatting>
  <conditionalFormatting sqref="B223:E223">
    <cfRule type="expression" dxfId="316" priority="306">
      <formula>AND(#REF!=1,$B223=0)</formula>
    </cfRule>
  </conditionalFormatting>
  <conditionalFormatting sqref="B223:E223">
    <cfRule type="expression" dxfId="315" priority="307">
      <formula>AND(#REF!=2,$B223=0)</formula>
    </cfRule>
  </conditionalFormatting>
  <conditionalFormatting sqref="B223:E223">
    <cfRule type="expression" dxfId="314" priority="308">
      <formula>AND(#REF!=3,$B223=0)</formula>
    </cfRule>
  </conditionalFormatting>
  <conditionalFormatting sqref="B223:E223">
    <cfRule type="expression" dxfId="313" priority="309">
      <formula>AND(#REF!=4,$B223=0)</formula>
    </cfRule>
  </conditionalFormatting>
  <conditionalFormatting sqref="B252:E252">
    <cfRule type="expression" dxfId="312" priority="288" stopIfTrue="1">
      <formula>AND($B252=0,$C252=0)</formula>
    </cfRule>
  </conditionalFormatting>
  <conditionalFormatting sqref="B252:E252">
    <cfRule type="expression" dxfId="311" priority="289">
      <formula>AND($N252=0,$B252=0)</formula>
    </cfRule>
  </conditionalFormatting>
  <conditionalFormatting sqref="B252:E252">
    <cfRule type="expression" dxfId="310" priority="290">
      <formula>AND($N252=1,$B252=0)</formula>
    </cfRule>
  </conditionalFormatting>
  <conditionalFormatting sqref="B252:E252">
    <cfRule type="expression" dxfId="309" priority="291">
      <formula>AND($N252=2,$B252=0)</formula>
    </cfRule>
  </conditionalFormatting>
  <conditionalFormatting sqref="B252:E252">
    <cfRule type="expression" dxfId="308" priority="292">
      <formula>AND($N252=3,$B252=0)</formula>
    </cfRule>
  </conditionalFormatting>
  <conditionalFormatting sqref="B252:E252">
    <cfRule type="expression" dxfId="307" priority="293">
      <formula>AND($N252=4,$B252=0)</formula>
    </cfRule>
  </conditionalFormatting>
  <conditionalFormatting sqref="A250:E250 H250:K250 H252:K252 A251:A252">
    <cfRule type="expression" dxfId="306" priority="282" stopIfTrue="1">
      <formula>AND($B250=0,$C250=0)</formula>
    </cfRule>
  </conditionalFormatting>
  <conditionalFormatting sqref="H250:K250 H252:K252">
    <cfRule type="expression" dxfId="305" priority="283">
      <formula>AND($N250=0,$B250=0)</formula>
    </cfRule>
  </conditionalFormatting>
  <conditionalFormatting sqref="H250:K250 H252:K252">
    <cfRule type="expression" dxfId="304" priority="284">
      <formula>AND($N250=1,$B250=0)</formula>
    </cfRule>
  </conditionalFormatting>
  <conditionalFormatting sqref="H250:K250 H252:K252">
    <cfRule type="expression" dxfId="303" priority="285">
      <formula>AND($N250=2,$B250=0)</formula>
    </cfRule>
  </conditionalFormatting>
  <conditionalFormatting sqref="H250:K250 H252:K252">
    <cfRule type="expression" dxfId="302" priority="286">
      <formula>AND($N250=3,$B250=0)</formula>
    </cfRule>
  </conditionalFormatting>
  <conditionalFormatting sqref="H250:K250 H252:K252">
    <cfRule type="expression" dxfId="301" priority="287">
      <formula>AND($N250=4,$B250=0)</formula>
    </cfRule>
  </conditionalFormatting>
  <conditionalFormatting sqref="A250:E250 A251:A252">
    <cfRule type="expression" dxfId="300" priority="294">
      <formula>AND(#REF!=0,$B250=0)</formula>
    </cfRule>
  </conditionalFormatting>
  <conditionalFormatting sqref="A250:E250 A251:A252">
    <cfRule type="expression" dxfId="299" priority="295">
      <formula>AND(#REF!=1,$B250=0)</formula>
    </cfRule>
  </conditionalFormatting>
  <conditionalFormatting sqref="A250:E250 A251:A252">
    <cfRule type="expression" dxfId="298" priority="296">
      <formula>AND(#REF!=2,$B250=0)</formula>
    </cfRule>
  </conditionalFormatting>
  <conditionalFormatting sqref="A250:E250 A251:A252">
    <cfRule type="expression" dxfId="297" priority="297">
      <formula>AND(#REF!=3,$B250=0)</formula>
    </cfRule>
  </conditionalFormatting>
  <conditionalFormatting sqref="A250:E250 A251:A252">
    <cfRule type="expression" dxfId="296" priority="298">
      <formula>AND(#REF!=4,$B250=0)</formula>
    </cfRule>
  </conditionalFormatting>
  <conditionalFormatting sqref="H251:K251">
    <cfRule type="expression" dxfId="295" priority="276" stopIfTrue="1">
      <formula>AND($B251=0,$C251=0)</formula>
    </cfRule>
  </conditionalFormatting>
  <conditionalFormatting sqref="H251:K251">
    <cfRule type="expression" dxfId="294" priority="277">
      <formula>AND($N251=0,$B251=0)</formula>
    </cfRule>
  </conditionalFormatting>
  <conditionalFormatting sqref="H251:K251">
    <cfRule type="expression" dxfId="293" priority="278">
      <formula>AND($N251=1,$B251=0)</formula>
    </cfRule>
  </conditionalFormatting>
  <conditionalFormatting sqref="H251:K251">
    <cfRule type="expression" dxfId="292" priority="279">
      <formula>AND($N251=2,$B251=0)</formula>
    </cfRule>
  </conditionalFormatting>
  <conditionalFormatting sqref="H251:K251">
    <cfRule type="expression" dxfId="291" priority="280">
      <formula>AND($N251=3,$B251=0)</formula>
    </cfRule>
  </conditionalFormatting>
  <conditionalFormatting sqref="H251:K251">
    <cfRule type="expression" dxfId="290" priority="281">
      <formula>AND($N251=4,$B251=0)</formula>
    </cfRule>
  </conditionalFormatting>
  <conditionalFormatting sqref="B255:E255">
    <cfRule type="expression" dxfId="289" priority="265" stopIfTrue="1">
      <formula>AND($B255=0,$C255=0)</formula>
    </cfRule>
  </conditionalFormatting>
  <conditionalFormatting sqref="B255:E255">
    <cfRule type="expression" dxfId="288" priority="266">
      <formula>AND($N255=0,$B255=0)</formula>
    </cfRule>
  </conditionalFormatting>
  <conditionalFormatting sqref="B255:E255">
    <cfRule type="expression" dxfId="287" priority="267">
      <formula>AND($N255=1,$B255=0)</formula>
    </cfRule>
  </conditionalFormatting>
  <conditionalFormatting sqref="B255:E255">
    <cfRule type="expression" dxfId="286" priority="268">
      <formula>AND($N255=2,$B255=0)</formula>
    </cfRule>
  </conditionalFormatting>
  <conditionalFormatting sqref="B255:E255">
    <cfRule type="expression" dxfId="285" priority="269">
      <formula>AND($N255=3,$B255=0)</formula>
    </cfRule>
  </conditionalFormatting>
  <conditionalFormatting sqref="B255:E255">
    <cfRule type="expression" dxfId="284" priority="270">
      <formula>AND($N255=4,$B255=0)</formula>
    </cfRule>
  </conditionalFormatting>
  <conditionalFormatting sqref="A254:E254 H254:K255 H258:K258 A255:A261">
    <cfRule type="expression" dxfId="283" priority="259" stopIfTrue="1">
      <formula>AND($B254=0,$C254=0)</formula>
    </cfRule>
  </conditionalFormatting>
  <conditionalFormatting sqref="H254:K255 H258:K258">
    <cfRule type="expression" dxfId="282" priority="260">
      <formula>AND($N254=0,$B254=0)</formula>
    </cfRule>
  </conditionalFormatting>
  <conditionalFormatting sqref="H254:K255 H258:K258">
    <cfRule type="expression" dxfId="281" priority="261">
      <formula>AND($N254=1,$B254=0)</formula>
    </cfRule>
  </conditionalFormatting>
  <conditionalFormatting sqref="H254:K255 H258:K258">
    <cfRule type="expression" dxfId="280" priority="262">
      <formula>AND($N254=2,$B254=0)</formula>
    </cfRule>
  </conditionalFormatting>
  <conditionalFormatting sqref="H254:K255 H258:K258">
    <cfRule type="expression" dxfId="279" priority="263">
      <formula>AND($N254=3,$B254=0)</formula>
    </cfRule>
  </conditionalFormatting>
  <conditionalFormatting sqref="H254:K255 H258:K258">
    <cfRule type="expression" dxfId="278" priority="264">
      <formula>AND($N254=4,$B254=0)</formula>
    </cfRule>
  </conditionalFormatting>
  <conditionalFormatting sqref="A254:E254 A255:A261">
    <cfRule type="expression" dxfId="277" priority="271">
      <formula>AND(#REF!=0,$B254=0)</formula>
    </cfRule>
  </conditionalFormatting>
  <conditionalFormatting sqref="A254:E254 A255:A261">
    <cfRule type="expression" dxfId="276" priority="272">
      <formula>AND(#REF!=1,$B254=0)</formula>
    </cfRule>
  </conditionalFormatting>
  <conditionalFormatting sqref="A254:E254 A255:A261">
    <cfRule type="expression" dxfId="275" priority="273">
      <formula>AND(#REF!=2,$B254=0)</formula>
    </cfRule>
  </conditionalFormatting>
  <conditionalFormatting sqref="A254:E254 A255:A261">
    <cfRule type="expression" dxfId="274" priority="274">
      <formula>AND(#REF!=3,$B254=0)</formula>
    </cfRule>
  </conditionalFormatting>
  <conditionalFormatting sqref="A254:E254 A255:A261">
    <cfRule type="expression" dxfId="273" priority="275">
      <formula>AND(#REF!=4,$B254=0)</formula>
    </cfRule>
  </conditionalFormatting>
  <conditionalFormatting sqref="B260:E260">
    <cfRule type="expression" dxfId="272" priority="248" stopIfTrue="1">
      <formula>AND($B260=0,$C260=0)</formula>
    </cfRule>
  </conditionalFormatting>
  <conditionalFormatting sqref="B260:E260">
    <cfRule type="expression" dxfId="271" priority="249">
      <formula>AND($N260=0,$B260=0)</formula>
    </cfRule>
  </conditionalFormatting>
  <conditionalFormatting sqref="B260:E260">
    <cfRule type="expression" dxfId="270" priority="250">
      <formula>AND($N260=1,$B260=0)</formula>
    </cfRule>
  </conditionalFormatting>
  <conditionalFormatting sqref="B260:E260">
    <cfRule type="expression" dxfId="269" priority="251">
      <formula>AND($N260=2,$B260=0)</formula>
    </cfRule>
  </conditionalFormatting>
  <conditionalFormatting sqref="B260:E260">
    <cfRule type="expression" dxfId="268" priority="252">
      <formula>AND($N260=3,$B260=0)</formula>
    </cfRule>
  </conditionalFormatting>
  <conditionalFormatting sqref="B260:E260">
    <cfRule type="expression" dxfId="267" priority="253">
      <formula>AND($N260=4,$B260=0)</formula>
    </cfRule>
  </conditionalFormatting>
  <conditionalFormatting sqref="B259:E259 H259:K260">
    <cfRule type="expression" dxfId="266" priority="242" stopIfTrue="1">
      <formula>AND($B259=0,$C259=0)</formula>
    </cfRule>
  </conditionalFormatting>
  <conditionalFormatting sqref="H259:K260">
    <cfRule type="expression" dxfId="265" priority="243">
      <formula>AND($N259=0,$B259=0)</formula>
    </cfRule>
  </conditionalFormatting>
  <conditionalFormatting sqref="H259:K260">
    <cfRule type="expression" dxfId="264" priority="244">
      <formula>AND($N259=1,$B259=0)</formula>
    </cfRule>
  </conditionalFormatting>
  <conditionalFormatting sqref="H259:K260">
    <cfRule type="expression" dxfId="263" priority="245">
      <formula>AND($N259=2,$B259=0)</formula>
    </cfRule>
  </conditionalFormatting>
  <conditionalFormatting sqref="H259:K260">
    <cfRule type="expression" dxfId="262" priority="246">
      <formula>AND($N259=3,$B259=0)</formula>
    </cfRule>
  </conditionalFormatting>
  <conditionalFormatting sqref="H259:K260">
    <cfRule type="expression" dxfId="261" priority="247">
      <formula>AND($N259=4,$B259=0)</formula>
    </cfRule>
  </conditionalFormatting>
  <conditionalFormatting sqref="B259:E259">
    <cfRule type="expression" dxfId="260" priority="254">
      <formula>AND(#REF!=0,$B259=0)</formula>
    </cfRule>
  </conditionalFormatting>
  <conditionalFormatting sqref="B259:E259">
    <cfRule type="expression" dxfId="259" priority="255">
      <formula>AND(#REF!=1,$B259=0)</formula>
    </cfRule>
  </conditionalFormatting>
  <conditionalFormatting sqref="B259:E259">
    <cfRule type="expression" dxfId="258" priority="256">
      <formula>AND(#REF!=2,$B259=0)</formula>
    </cfRule>
  </conditionalFormatting>
  <conditionalFormatting sqref="B259:E259">
    <cfRule type="expression" dxfId="257" priority="257">
      <formula>AND(#REF!=3,$B259=0)</formula>
    </cfRule>
  </conditionalFormatting>
  <conditionalFormatting sqref="B259:E259">
    <cfRule type="expression" dxfId="256" priority="258">
      <formula>AND(#REF!=4,$B259=0)</formula>
    </cfRule>
  </conditionalFormatting>
  <conditionalFormatting sqref="H261:K261">
    <cfRule type="expression" dxfId="255" priority="236" stopIfTrue="1">
      <formula>AND($B261=0,$C261=0)</formula>
    </cfRule>
  </conditionalFormatting>
  <conditionalFormatting sqref="H261:K261">
    <cfRule type="expression" dxfId="254" priority="237">
      <formula>AND($N261=0,$B261=0)</formula>
    </cfRule>
  </conditionalFormatting>
  <conditionalFormatting sqref="H261:K261">
    <cfRule type="expression" dxfId="253" priority="238">
      <formula>AND($N261=1,$B261=0)</formula>
    </cfRule>
  </conditionalFormatting>
  <conditionalFormatting sqref="H261:K261">
    <cfRule type="expression" dxfId="252" priority="239">
      <formula>AND($N261=2,$B261=0)</formula>
    </cfRule>
  </conditionalFormatting>
  <conditionalFormatting sqref="H261:K261">
    <cfRule type="expression" dxfId="251" priority="240">
      <formula>AND($N261=3,$B261=0)</formula>
    </cfRule>
  </conditionalFormatting>
  <conditionalFormatting sqref="H261:K261">
    <cfRule type="expression" dxfId="250" priority="241">
      <formula>AND($N261=4,$B261=0)</formula>
    </cfRule>
  </conditionalFormatting>
  <conditionalFormatting sqref="H256:K256">
    <cfRule type="expression" dxfId="249" priority="230" stopIfTrue="1">
      <formula>AND($B256=0,$C256=0)</formula>
    </cfRule>
  </conditionalFormatting>
  <conditionalFormatting sqref="H256:K256">
    <cfRule type="expression" dxfId="248" priority="231">
      <formula>AND($N256=0,$B256=0)</formula>
    </cfRule>
  </conditionalFormatting>
  <conditionalFormatting sqref="H256:K256">
    <cfRule type="expression" dxfId="247" priority="232">
      <formula>AND($N256=1,$B256=0)</formula>
    </cfRule>
  </conditionalFormatting>
  <conditionalFormatting sqref="H256:K256">
    <cfRule type="expression" dxfId="246" priority="233">
      <formula>AND($N256=2,$B256=0)</formula>
    </cfRule>
  </conditionalFormatting>
  <conditionalFormatting sqref="H256:K256">
    <cfRule type="expression" dxfId="245" priority="234">
      <formula>AND($N256=3,$B256=0)</formula>
    </cfRule>
  </conditionalFormatting>
  <conditionalFormatting sqref="H256:K256">
    <cfRule type="expression" dxfId="244" priority="235">
      <formula>AND($N256=4,$B256=0)</formula>
    </cfRule>
  </conditionalFormatting>
  <conditionalFormatting sqref="B257:E257 H257:K257">
    <cfRule type="expression" dxfId="243" priority="219" stopIfTrue="1">
      <formula>AND($B257=0,$C257=0)</formula>
    </cfRule>
  </conditionalFormatting>
  <conditionalFormatting sqref="H257:K257">
    <cfRule type="expression" dxfId="242" priority="220">
      <formula>AND($N257=0,$B257=0)</formula>
    </cfRule>
  </conditionalFormatting>
  <conditionalFormatting sqref="H257:K257">
    <cfRule type="expression" dxfId="241" priority="221">
      <formula>AND($N257=1,$B257=0)</formula>
    </cfRule>
  </conditionalFormatting>
  <conditionalFormatting sqref="H257:K257">
    <cfRule type="expression" dxfId="240" priority="222">
      <formula>AND($N257=2,$B257=0)</formula>
    </cfRule>
  </conditionalFormatting>
  <conditionalFormatting sqref="H257:K257">
    <cfRule type="expression" dxfId="239" priority="223">
      <formula>AND($N257=3,$B257=0)</formula>
    </cfRule>
  </conditionalFormatting>
  <conditionalFormatting sqref="H257:K257">
    <cfRule type="expression" dxfId="238" priority="224">
      <formula>AND($N257=4,$B257=0)</formula>
    </cfRule>
  </conditionalFormatting>
  <conditionalFormatting sqref="B257:E257">
    <cfRule type="expression" dxfId="237" priority="225">
      <formula>AND(#REF!=0,$B257=0)</formula>
    </cfRule>
  </conditionalFormatting>
  <conditionalFormatting sqref="B257:E257">
    <cfRule type="expression" dxfId="236" priority="226">
      <formula>AND(#REF!=1,$B257=0)</formula>
    </cfRule>
  </conditionalFormatting>
  <conditionalFormatting sqref="B257:E257">
    <cfRule type="expression" dxfId="235" priority="227">
      <formula>AND(#REF!=2,$B257=0)</formula>
    </cfRule>
  </conditionalFormatting>
  <conditionalFormatting sqref="B257:E257">
    <cfRule type="expression" dxfId="234" priority="228">
      <formula>AND(#REF!=3,$B257=0)</formula>
    </cfRule>
  </conditionalFormatting>
  <conditionalFormatting sqref="B257:E257">
    <cfRule type="expression" dxfId="233" priority="229">
      <formula>AND(#REF!=4,$B257=0)</formula>
    </cfRule>
  </conditionalFormatting>
  <conditionalFormatting sqref="A263:E263 H263:K263">
    <cfRule type="expression" dxfId="232" priority="208" stopIfTrue="1">
      <formula>AND($B263=0,$C263=0)</formula>
    </cfRule>
  </conditionalFormatting>
  <conditionalFormatting sqref="H263:K263">
    <cfRule type="expression" dxfId="231" priority="209">
      <formula>AND($N263=0,$B263=0)</formula>
    </cfRule>
  </conditionalFormatting>
  <conditionalFormatting sqref="H263:K263">
    <cfRule type="expression" dxfId="230" priority="210">
      <formula>AND($N263=1,$B263=0)</formula>
    </cfRule>
  </conditionalFormatting>
  <conditionalFormatting sqref="H263:K263">
    <cfRule type="expression" dxfId="229" priority="211">
      <formula>AND($N263=2,$B263=0)</formula>
    </cfRule>
  </conditionalFormatting>
  <conditionalFormatting sqref="H263:K263">
    <cfRule type="expression" dxfId="228" priority="212">
      <formula>AND($N263=3,$B263=0)</formula>
    </cfRule>
  </conditionalFormatting>
  <conditionalFormatting sqref="H263:K263">
    <cfRule type="expression" dxfId="227" priority="213">
      <formula>AND($N263=4,$B263=0)</formula>
    </cfRule>
  </conditionalFormatting>
  <conditionalFormatting sqref="A263:E263">
    <cfRule type="expression" dxfId="226" priority="214">
      <formula>AND(#REF!=0,$B263=0)</formula>
    </cfRule>
  </conditionalFormatting>
  <conditionalFormatting sqref="A263:E263">
    <cfRule type="expression" dxfId="225" priority="215">
      <formula>AND(#REF!=1,$B263=0)</formula>
    </cfRule>
  </conditionalFormatting>
  <conditionalFormatting sqref="A263:E263">
    <cfRule type="expression" dxfId="224" priority="216">
      <formula>AND(#REF!=2,$B263=0)</formula>
    </cfRule>
  </conditionalFormatting>
  <conditionalFormatting sqref="A263:E263">
    <cfRule type="expression" dxfId="223" priority="217">
      <formula>AND(#REF!=3,$B263=0)</formula>
    </cfRule>
  </conditionalFormatting>
  <conditionalFormatting sqref="A263:E263">
    <cfRule type="expression" dxfId="222" priority="218">
      <formula>AND(#REF!=4,$B263=0)</formula>
    </cfRule>
  </conditionalFormatting>
  <conditionalFormatting sqref="B268:E268">
    <cfRule type="expression" dxfId="221" priority="197" stopIfTrue="1">
      <formula>AND($B268=0,$C268=0)</formula>
    </cfRule>
  </conditionalFormatting>
  <conditionalFormatting sqref="B268:E268">
    <cfRule type="expression" dxfId="220" priority="198">
      <formula>AND($N268=0,$B268=0)</formula>
    </cfRule>
  </conditionalFormatting>
  <conditionalFormatting sqref="B268:E268">
    <cfRule type="expression" dxfId="219" priority="199">
      <formula>AND($N268=1,$B268=0)</formula>
    </cfRule>
  </conditionalFormatting>
  <conditionalFormatting sqref="B268:E268">
    <cfRule type="expression" dxfId="218" priority="200">
      <formula>AND($N268=2,$B268=0)</formula>
    </cfRule>
  </conditionalFormatting>
  <conditionalFormatting sqref="B268:E268">
    <cfRule type="expression" dxfId="217" priority="201">
      <formula>AND($N268=3,$B268=0)</formula>
    </cfRule>
  </conditionalFormatting>
  <conditionalFormatting sqref="B268:E268">
    <cfRule type="expression" dxfId="216" priority="202">
      <formula>AND($N268=4,$B268=0)</formula>
    </cfRule>
  </conditionalFormatting>
  <conditionalFormatting sqref="A265:E265 H265:K265 H268:K268 A266:A268">
    <cfRule type="expression" dxfId="215" priority="191" stopIfTrue="1">
      <formula>AND($B265=0,$C265=0)</formula>
    </cfRule>
  </conditionalFormatting>
  <conditionalFormatting sqref="H265:K265 H268:K268">
    <cfRule type="expression" dxfId="214" priority="192">
      <formula>AND($N265=0,$B265=0)</formula>
    </cfRule>
  </conditionalFormatting>
  <conditionalFormatting sqref="H265:K265 H268:K268">
    <cfRule type="expression" dxfId="213" priority="193">
      <formula>AND($N265=1,$B265=0)</formula>
    </cfRule>
  </conditionalFormatting>
  <conditionalFormatting sqref="H265:K265 H268:K268">
    <cfRule type="expression" dxfId="212" priority="194">
      <formula>AND($N265=2,$B265=0)</formula>
    </cfRule>
  </conditionalFormatting>
  <conditionalFormatting sqref="H265:K265 H268:K268">
    <cfRule type="expression" dxfId="211" priority="195">
      <formula>AND($N265=3,$B265=0)</formula>
    </cfRule>
  </conditionalFormatting>
  <conditionalFormatting sqref="H265:K265 H268:K268">
    <cfRule type="expression" dxfId="210" priority="196">
      <formula>AND($N265=4,$B265=0)</formula>
    </cfRule>
  </conditionalFormatting>
  <conditionalFormatting sqref="A265:E265 A266:A268">
    <cfRule type="expression" dxfId="209" priority="203">
      <formula>AND(#REF!=0,$B265=0)</formula>
    </cfRule>
  </conditionalFormatting>
  <conditionalFormatting sqref="A265:E265 A266:A268">
    <cfRule type="expression" dxfId="208" priority="204">
      <formula>AND(#REF!=1,$B265=0)</formula>
    </cfRule>
  </conditionalFormatting>
  <conditionalFormatting sqref="A265:E265 A266:A268">
    <cfRule type="expression" dxfId="207" priority="205">
      <formula>AND(#REF!=2,$B265=0)</formula>
    </cfRule>
  </conditionalFormatting>
  <conditionalFormatting sqref="A265:E265 A266:A268">
    <cfRule type="expression" dxfId="206" priority="206">
      <formula>AND(#REF!=3,$B265=0)</formula>
    </cfRule>
  </conditionalFormatting>
  <conditionalFormatting sqref="A265:E265 A266:A268">
    <cfRule type="expression" dxfId="205" priority="207">
      <formula>AND(#REF!=4,$B265=0)</formula>
    </cfRule>
  </conditionalFormatting>
  <conditionalFormatting sqref="H266:K266">
    <cfRule type="expression" dxfId="204" priority="185" stopIfTrue="1">
      <formula>AND($B266=0,$C266=0)</formula>
    </cfRule>
  </conditionalFormatting>
  <conditionalFormatting sqref="H266:K266">
    <cfRule type="expression" dxfId="203" priority="186">
      <formula>AND($N266=0,$B266=0)</formula>
    </cfRule>
  </conditionalFormatting>
  <conditionalFormatting sqref="H266:K266">
    <cfRule type="expression" dxfId="202" priority="187">
      <formula>AND($N266=1,$B266=0)</formula>
    </cfRule>
  </conditionalFormatting>
  <conditionalFormatting sqref="H266:K266">
    <cfRule type="expression" dxfId="201" priority="188">
      <formula>AND($N266=2,$B266=0)</formula>
    </cfRule>
  </conditionalFormatting>
  <conditionalFormatting sqref="H266:K266">
    <cfRule type="expression" dxfId="200" priority="189">
      <formula>AND($N266=3,$B266=0)</formula>
    </cfRule>
  </conditionalFormatting>
  <conditionalFormatting sqref="H266:K266">
    <cfRule type="expression" dxfId="199" priority="190">
      <formula>AND($N266=4,$B266=0)</formula>
    </cfRule>
  </conditionalFormatting>
  <conditionalFormatting sqref="B272:E272">
    <cfRule type="expression" dxfId="198" priority="174" stopIfTrue="1">
      <formula>AND($B272=0,$C272=0)</formula>
    </cfRule>
  </conditionalFormatting>
  <conditionalFormatting sqref="B272:E272">
    <cfRule type="expression" dxfId="197" priority="175">
      <formula>AND($N272=0,$B272=0)</formula>
    </cfRule>
  </conditionalFormatting>
  <conditionalFormatting sqref="B272:E272">
    <cfRule type="expression" dxfId="196" priority="176">
      <formula>AND($N272=1,$B272=0)</formula>
    </cfRule>
  </conditionalFormatting>
  <conditionalFormatting sqref="B272:E272">
    <cfRule type="expression" dxfId="195" priority="177">
      <formula>AND($N272=2,$B272=0)</formula>
    </cfRule>
  </conditionalFormatting>
  <conditionalFormatting sqref="B272:E272">
    <cfRule type="expression" dxfId="194" priority="178">
      <formula>AND($N272=3,$B272=0)</formula>
    </cfRule>
  </conditionalFormatting>
  <conditionalFormatting sqref="B272:E272">
    <cfRule type="expression" dxfId="193" priority="179">
      <formula>AND($N272=4,$B272=0)</formula>
    </cfRule>
  </conditionalFormatting>
  <conditionalFormatting sqref="A270:E270 H270:K270 H272:K272 A271:A272">
    <cfRule type="expression" dxfId="192" priority="168" stopIfTrue="1">
      <formula>AND($B270=0,$C270=0)</formula>
    </cfRule>
  </conditionalFormatting>
  <conditionalFormatting sqref="H270:K270 H272:K272">
    <cfRule type="expression" dxfId="191" priority="169">
      <formula>AND($N270=0,$B270=0)</formula>
    </cfRule>
  </conditionalFormatting>
  <conditionalFormatting sqref="H270:K270 H272:K272">
    <cfRule type="expression" dxfId="190" priority="170">
      <formula>AND($N270=1,$B270=0)</formula>
    </cfRule>
  </conditionalFormatting>
  <conditionalFormatting sqref="H270:K270 H272:K272">
    <cfRule type="expression" dxfId="189" priority="171">
      <formula>AND($N270=2,$B270=0)</formula>
    </cfRule>
  </conditionalFormatting>
  <conditionalFormatting sqref="H270:K270 H272:K272">
    <cfRule type="expression" dxfId="188" priority="172">
      <formula>AND($N270=3,$B270=0)</formula>
    </cfRule>
  </conditionalFormatting>
  <conditionalFormatting sqref="H270:K270 H272:K272">
    <cfRule type="expression" dxfId="187" priority="173">
      <formula>AND($N270=4,$B270=0)</formula>
    </cfRule>
  </conditionalFormatting>
  <conditionalFormatting sqref="A270:E270 A271:A272">
    <cfRule type="expression" dxfId="186" priority="180">
      <formula>AND(#REF!=0,$B270=0)</formula>
    </cfRule>
  </conditionalFormatting>
  <conditionalFormatting sqref="A270:E270 A271:A272">
    <cfRule type="expression" dxfId="185" priority="181">
      <formula>AND(#REF!=1,$B270=0)</formula>
    </cfRule>
  </conditionalFormatting>
  <conditionalFormatting sqref="A270:E270 A271:A272">
    <cfRule type="expression" dxfId="184" priority="182">
      <formula>AND(#REF!=2,$B270=0)</formula>
    </cfRule>
  </conditionalFormatting>
  <conditionalFormatting sqref="A270:E270 A271:A272">
    <cfRule type="expression" dxfId="183" priority="183">
      <formula>AND(#REF!=3,$B270=0)</formula>
    </cfRule>
  </conditionalFormatting>
  <conditionalFormatting sqref="A270:E270 A271:A272">
    <cfRule type="expression" dxfId="182" priority="184">
      <formula>AND(#REF!=4,$B270=0)</formula>
    </cfRule>
  </conditionalFormatting>
  <conditionalFormatting sqref="H271:K271">
    <cfRule type="expression" dxfId="181" priority="162" stopIfTrue="1">
      <formula>AND($B271=0,$C271=0)</formula>
    </cfRule>
  </conditionalFormatting>
  <conditionalFormatting sqref="H271:K271">
    <cfRule type="expression" dxfId="180" priority="163">
      <formula>AND($N271=0,$B271=0)</formula>
    </cfRule>
  </conditionalFormatting>
  <conditionalFormatting sqref="H271:K271">
    <cfRule type="expression" dxfId="179" priority="164">
      <formula>AND($N271=1,$B271=0)</formula>
    </cfRule>
  </conditionalFormatting>
  <conditionalFormatting sqref="H271:K271">
    <cfRule type="expression" dxfId="178" priority="165">
      <formula>AND($N271=2,$B271=0)</formula>
    </cfRule>
  </conditionalFormatting>
  <conditionalFormatting sqref="H271:K271">
    <cfRule type="expression" dxfId="177" priority="166">
      <formula>AND($N271=3,$B271=0)</formula>
    </cfRule>
  </conditionalFormatting>
  <conditionalFormatting sqref="H271:K271">
    <cfRule type="expression" dxfId="176" priority="167">
      <formula>AND($N271=4,$B271=0)</formula>
    </cfRule>
  </conditionalFormatting>
  <conditionalFormatting sqref="B278:E278">
    <cfRule type="expression" dxfId="175" priority="151" stopIfTrue="1">
      <formula>AND($B278=0,$C278=0)</formula>
    </cfRule>
  </conditionalFormatting>
  <conditionalFormatting sqref="B278:E278">
    <cfRule type="expression" dxfId="174" priority="152">
      <formula>AND($N278=0,$B278=0)</formula>
    </cfRule>
  </conditionalFormatting>
  <conditionalFormatting sqref="B278:E278">
    <cfRule type="expression" dxfId="173" priority="153">
      <formula>AND($N278=1,$B278=0)</formula>
    </cfRule>
  </conditionalFormatting>
  <conditionalFormatting sqref="B278:E278">
    <cfRule type="expression" dxfId="172" priority="154">
      <formula>AND($N278=2,$B278=0)</formula>
    </cfRule>
  </conditionalFormatting>
  <conditionalFormatting sqref="B278:E278">
    <cfRule type="expression" dxfId="171" priority="155">
      <formula>AND($N278=3,$B278=0)</formula>
    </cfRule>
  </conditionalFormatting>
  <conditionalFormatting sqref="B278:E278">
    <cfRule type="expression" dxfId="170" priority="156">
      <formula>AND($N278=4,$B278=0)</formula>
    </cfRule>
  </conditionalFormatting>
  <conditionalFormatting sqref="A274:E274 H274:K274 H278:K278 A275:A278">
    <cfRule type="expression" dxfId="169" priority="145" stopIfTrue="1">
      <formula>AND($B274=0,$C274=0)</formula>
    </cfRule>
  </conditionalFormatting>
  <conditionalFormatting sqref="H274:K274 H278:K278">
    <cfRule type="expression" dxfId="168" priority="146">
      <formula>AND($N274=0,$B274=0)</formula>
    </cfRule>
  </conditionalFormatting>
  <conditionalFormatting sqref="H274:K274 H278:K278">
    <cfRule type="expression" dxfId="167" priority="147">
      <formula>AND($N274=1,$B274=0)</formula>
    </cfRule>
  </conditionalFormatting>
  <conditionalFormatting sqref="H274:K274 H278:K278">
    <cfRule type="expression" dxfId="166" priority="148">
      <formula>AND($N274=2,$B274=0)</formula>
    </cfRule>
  </conditionalFormatting>
  <conditionalFormatting sqref="H274:K274 H278:K278">
    <cfRule type="expression" dxfId="165" priority="149">
      <formula>AND($N274=3,$B274=0)</formula>
    </cfRule>
  </conditionalFormatting>
  <conditionalFormatting sqref="H274:K274 H278:K278">
    <cfRule type="expression" dxfId="164" priority="150">
      <formula>AND($N274=4,$B274=0)</formula>
    </cfRule>
  </conditionalFormatting>
  <conditionalFormatting sqref="A274:E274 A275:A278">
    <cfRule type="expression" dxfId="163" priority="157">
      <formula>AND(#REF!=0,$B274=0)</formula>
    </cfRule>
  </conditionalFormatting>
  <conditionalFormatting sqref="A274:E274 A275:A278">
    <cfRule type="expression" dxfId="162" priority="158">
      <formula>AND(#REF!=1,$B274=0)</formula>
    </cfRule>
  </conditionalFormatting>
  <conditionalFormatting sqref="A274:E274 A275:A278">
    <cfRule type="expression" dxfId="161" priority="159">
      <formula>AND(#REF!=2,$B274=0)</formula>
    </cfRule>
  </conditionalFormatting>
  <conditionalFormatting sqref="A274:E274 A275:A278">
    <cfRule type="expression" dxfId="160" priority="160">
      <formula>AND(#REF!=3,$B274=0)</formula>
    </cfRule>
  </conditionalFormatting>
  <conditionalFormatting sqref="A274:E274 A275:A278">
    <cfRule type="expression" dxfId="159" priority="161">
      <formula>AND(#REF!=4,$B274=0)</formula>
    </cfRule>
  </conditionalFormatting>
  <conditionalFormatting sqref="H277:K277">
    <cfRule type="expression" dxfId="158" priority="139" stopIfTrue="1">
      <formula>AND($B277=0,$C277=0)</formula>
    </cfRule>
  </conditionalFormatting>
  <conditionalFormatting sqref="H277:K277">
    <cfRule type="expression" dxfId="157" priority="140">
      <formula>AND($N277=0,$B277=0)</formula>
    </cfRule>
  </conditionalFormatting>
  <conditionalFormatting sqref="H277:K277">
    <cfRule type="expression" dxfId="156" priority="141">
      <formula>AND($N277=1,$B277=0)</formula>
    </cfRule>
  </conditionalFormatting>
  <conditionalFormatting sqref="H277:K277">
    <cfRule type="expression" dxfId="155" priority="142">
      <formula>AND($N277=2,$B277=0)</formula>
    </cfRule>
  </conditionalFormatting>
  <conditionalFormatting sqref="H277:K277">
    <cfRule type="expression" dxfId="154" priority="143">
      <formula>AND($N277=3,$B277=0)</formula>
    </cfRule>
  </conditionalFormatting>
  <conditionalFormatting sqref="H277:K277">
    <cfRule type="expression" dxfId="153" priority="144">
      <formula>AND($N277=4,$B277=0)</formula>
    </cfRule>
  </conditionalFormatting>
  <conditionalFormatting sqref="B276:E276">
    <cfRule type="expression" dxfId="152" priority="133" stopIfTrue="1">
      <formula>AND($B276=0,$C276=0)</formula>
    </cfRule>
  </conditionalFormatting>
  <conditionalFormatting sqref="B276:E276">
    <cfRule type="expression" dxfId="151" priority="134">
      <formula>AND($N276=0,$B276=0)</formula>
    </cfRule>
  </conditionalFormatting>
  <conditionalFormatting sqref="B276:E276">
    <cfRule type="expression" dxfId="150" priority="135">
      <formula>AND($N276=1,$B276=0)</formula>
    </cfRule>
  </conditionalFormatting>
  <conditionalFormatting sqref="B276:E276">
    <cfRule type="expression" dxfId="149" priority="136">
      <formula>AND($N276=2,$B276=0)</formula>
    </cfRule>
  </conditionalFormatting>
  <conditionalFormatting sqref="B276:E276">
    <cfRule type="expression" dxfId="148" priority="137">
      <formula>AND($N276=3,$B276=0)</formula>
    </cfRule>
  </conditionalFormatting>
  <conditionalFormatting sqref="B276:E276">
    <cfRule type="expression" dxfId="147" priority="138">
      <formula>AND($N276=4,$B276=0)</formula>
    </cfRule>
  </conditionalFormatting>
  <conditionalFormatting sqref="H276:K276">
    <cfRule type="expression" dxfId="146" priority="127" stopIfTrue="1">
      <formula>AND($B276=0,$C276=0)</formula>
    </cfRule>
  </conditionalFormatting>
  <conditionalFormatting sqref="H276:K276">
    <cfRule type="expression" dxfId="145" priority="128">
      <formula>AND($N276=0,$B276=0)</formula>
    </cfRule>
  </conditionalFormatting>
  <conditionalFormatting sqref="H276:K276">
    <cfRule type="expression" dxfId="144" priority="129">
      <formula>AND($N276=1,$B276=0)</formula>
    </cfRule>
  </conditionalFormatting>
  <conditionalFormatting sqref="H276:K276">
    <cfRule type="expression" dxfId="143" priority="130">
      <formula>AND($N276=2,$B276=0)</formula>
    </cfRule>
  </conditionalFormatting>
  <conditionalFormatting sqref="H276:K276">
    <cfRule type="expression" dxfId="142" priority="131">
      <formula>AND($N276=3,$B276=0)</formula>
    </cfRule>
  </conditionalFormatting>
  <conditionalFormatting sqref="H276:K276">
    <cfRule type="expression" dxfId="141" priority="132">
      <formula>AND($N276=4,$B276=0)</formula>
    </cfRule>
  </conditionalFormatting>
  <conditionalFormatting sqref="H275:K275">
    <cfRule type="expression" dxfId="140" priority="121" stopIfTrue="1">
      <formula>AND($B275=0,$C275=0)</formula>
    </cfRule>
  </conditionalFormatting>
  <conditionalFormatting sqref="H275:K275">
    <cfRule type="expression" dxfId="139" priority="122">
      <formula>AND($N275=0,$B275=0)</formula>
    </cfRule>
  </conditionalFormatting>
  <conditionalFormatting sqref="H275:K275">
    <cfRule type="expression" dxfId="138" priority="123">
      <formula>AND($N275=1,$B275=0)</formula>
    </cfRule>
  </conditionalFormatting>
  <conditionalFormatting sqref="H275:K275">
    <cfRule type="expression" dxfId="137" priority="124">
      <formula>AND($N275=2,$B275=0)</formula>
    </cfRule>
  </conditionalFormatting>
  <conditionalFormatting sqref="H275:K275">
    <cfRule type="expression" dxfId="136" priority="125">
      <formula>AND($N275=3,$B275=0)</formula>
    </cfRule>
  </conditionalFormatting>
  <conditionalFormatting sqref="H275:K275">
    <cfRule type="expression" dxfId="135" priority="126">
      <formula>AND($N275=4,$B275=0)</formula>
    </cfRule>
  </conditionalFormatting>
  <conditionalFormatting sqref="A280:E280 H280:K280">
    <cfRule type="expression" dxfId="134" priority="110" stopIfTrue="1">
      <formula>AND($B280=0,$C280=0)</formula>
    </cfRule>
  </conditionalFormatting>
  <conditionalFormatting sqref="H280:K280">
    <cfRule type="expression" dxfId="133" priority="111">
      <formula>AND($N280=0,$B280=0)</formula>
    </cfRule>
  </conditionalFormatting>
  <conditionalFormatting sqref="H280:K280">
    <cfRule type="expression" dxfId="132" priority="112">
      <formula>AND($N280=1,$B280=0)</formula>
    </cfRule>
  </conditionalFormatting>
  <conditionalFormatting sqref="H280:K280">
    <cfRule type="expression" dxfId="131" priority="113">
      <formula>AND($N280=2,$B280=0)</formula>
    </cfRule>
  </conditionalFormatting>
  <conditionalFormatting sqref="H280:K280">
    <cfRule type="expression" dxfId="130" priority="114">
      <formula>AND($N280=3,$B280=0)</formula>
    </cfRule>
  </conditionalFormatting>
  <conditionalFormatting sqref="H280:K280">
    <cfRule type="expression" dxfId="129" priority="115">
      <formula>AND($N280=4,$B280=0)</formula>
    </cfRule>
  </conditionalFormatting>
  <conditionalFormatting sqref="A280:E280">
    <cfRule type="expression" dxfId="128" priority="116">
      <formula>AND(#REF!=0,$B280=0)</formula>
    </cfRule>
  </conditionalFormatting>
  <conditionalFormatting sqref="A280:E280">
    <cfRule type="expression" dxfId="127" priority="117">
      <formula>AND(#REF!=1,$B280=0)</formula>
    </cfRule>
  </conditionalFormatting>
  <conditionalFormatting sqref="A280:E280">
    <cfRule type="expression" dxfId="126" priority="118">
      <formula>AND(#REF!=2,$B280=0)</formula>
    </cfRule>
  </conditionalFormatting>
  <conditionalFormatting sqref="A280:E280">
    <cfRule type="expression" dxfId="125" priority="119">
      <formula>AND(#REF!=3,$B280=0)</formula>
    </cfRule>
  </conditionalFormatting>
  <conditionalFormatting sqref="A280:E280">
    <cfRule type="expression" dxfId="124" priority="120">
      <formula>AND(#REF!=4,$B280=0)</formula>
    </cfRule>
  </conditionalFormatting>
  <conditionalFormatting sqref="H125:K125">
    <cfRule type="expression" dxfId="123" priority="1423">
      <formula>AND($N77=0,$B125=0)</formula>
    </cfRule>
  </conditionalFormatting>
  <conditionalFormatting sqref="H125:K125">
    <cfRule type="expression" dxfId="122" priority="1424">
      <formula>AND($N77=1,$B125=0)</formula>
    </cfRule>
  </conditionalFormatting>
  <conditionalFormatting sqref="H125:K125">
    <cfRule type="expression" dxfId="121" priority="1425">
      <formula>AND($N77=2,$B125=0)</formula>
    </cfRule>
  </conditionalFormatting>
  <conditionalFormatting sqref="H125:K125">
    <cfRule type="expression" dxfId="120" priority="1426">
      <formula>AND($N77=3,$B125=0)</formula>
    </cfRule>
  </conditionalFormatting>
  <conditionalFormatting sqref="H125:K125">
    <cfRule type="expression" dxfId="119" priority="1427">
      <formula>AND($N77=4,$B125=0)</formula>
    </cfRule>
  </conditionalFormatting>
  <conditionalFormatting sqref="H146:K146">
    <cfRule type="expression" dxfId="118" priority="1428">
      <formula>AND($N99=0,$B146=0)</formula>
    </cfRule>
  </conditionalFormatting>
  <conditionalFormatting sqref="H146:K146">
    <cfRule type="expression" dxfId="117" priority="1429">
      <formula>AND($N99=1,$B146=0)</formula>
    </cfRule>
  </conditionalFormatting>
  <conditionalFormatting sqref="H146:K146">
    <cfRule type="expression" dxfId="116" priority="1430">
      <formula>AND($N99=2,$B146=0)</formula>
    </cfRule>
  </conditionalFormatting>
  <conditionalFormatting sqref="H146:K146">
    <cfRule type="expression" dxfId="115" priority="1431">
      <formula>AND($N99=3,$B146=0)</formula>
    </cfRule>
  </conditionalFormatting>
  <conditionalFormatting sqref="H146:K146">
    <cfRule type="expression" dxfId="114" priority="1432">
      <formula>AND($N99=4,$B146=0)</formula>
    </cfRule>
  </conditionalFormatting>
  <conditionalFormatting sqref="B93:E93">
    <cfRule type="expression" dxfId="113" priority="99" stopIfTrue="1">
      <formula>AND($B93=0,$C93=0)</formula>
    </cfRule>
  </conditionalFormatting>
  <conditionalFormatting sqref="B93:E93">
    <cfRule type="expression" dxfId="112" priority="100">
      <formula>AND($N93=0,$B93=0)</formula>
    </cfRule>
  </conditionalFormatting>
  <conditionalFormatting sqref="B93:E93">
    <cfRule type="expression" dxfId="111" priority="101">
      <formula>AND($N93=1,$B93=0)</formula>
    </cfRule>
  </conditionalFormatting>
  <conditionalFormatting sqref="B93:E93">
    <cfRule type="expression" dxfId="110" priority="102">
      <formula>AND($N93=2,$B93=0)</formula>
    </cfRule>
  </conditionalFormatting>
  <conditionalFormatting sqref="B93:E93">
    <cfRule type="expression" dxfId="109" priority="103">
      <formula>AND($N93=3,$B93=0)</formula>
    </cfRule>
  </conditionalFormatting>
  <conditionalFormatting sqref="B93:E93">
    <cfRule type="expression" dxfId="108" priority="104">
      <formula>AND($N93=4,$B93=0)</formula>
    </cfRule>
  </conditionalFormatting>
  <conditionalFormatting sqref="B92:E92 H92:K94">
    <cfRule type="expression" dxfId="107" priority="93" stopIfTrue="1">
      <formula>AND($B92=0,$C92=0)</formula>
    </cfRule>
  </conditionalFormatting>
  <conditionalFormatting sqref="H92:K94">
    <cfRule type="expression" dxfId="106" priority="94">
      <formula>AND($N92=0,$B92=0)</formula>
    </cfRule>
  </conditionalFormatting>
  <conditionalFormatting sqref="H92:K94">
    <cfRule type="expression" dxfId="105" priority="95">
      <formula>AND($N92=1,$B92=0)</formula>
    </cfRule>
  </conditionalFormatting>
  <conditionalFormatting sqref="H92:K94">
    <cfRule type="expression" dxfId="104" priority="96">
      <formula>AND($N92=2,$B92=0)</formula>
    </cfRule>
  </conditionalFormatting>
  <conditionalFormatting sqref="H92:K94">
    <cfRule type="expression" dxfId="103" priority="97">
      <formula>AND($N92=3,$B92=0)</formula>
    </cfRule>
  </conditionalFormatting>
  <conditionalFormatting sqref="H92:K94">
    <cfRule type="expression" dxfId="102" priority="98">
      <formula>AND($N92=4,$B92=0)</formula>
    </cfRule>
  </conditionalFormatting>
  <conditionalFormatting sqref="B92:E92">
    <cfRule type="expression" dxfId="101" priority="105">
      <formula>AND(#REF!=0,$B92=0)</formula>
    </cfRule>
  </conditionalFormatting>
  <conditionalFormatting sqref="B92:E92">
    <cfRule type="expression" dxfId="100" priority="106">
      <formula>AND(#REF!=1,$B92=0)</formula>
    </cfRule>
  </conditionalFormatting>
  <conditionalFormatting sqref="B92:E92">
    <cfRule type="expression" dxfId="99" priority="107">
      <formula>AND(#REF!=2,$B92=0)</formula>
    </cfRule>
  </conditionalFormatting>
  <conditionalFormatting sqref="B92:E92">
    <cfRule type="expression" dxfId="98" priority="108">
      <formula>AND(#REF!=3,$B92=0)</formula>
    </cfRule>
  </conditionalFormatting>
  <conditionalFormatting sqref="B92:E92">
    <cfRule type="expression" dxfId="97" priority="109">
      <formula>AND(#REF!=4,$B92=0)</formula>
    </cfRule>
  </conditionalFormatting>
  <conditionalFormatting sqref="B96:E96">
    <cfRule type="expression" dxfId="96" priority="82" stopIfTrue="1">
      <formula>AND($B96=0,$C96=0)</formula>
    </cfRule>
  </conditionalFormatting>
  <conditionalFormatting sqref="B96:E96">
    <cfRule type="expression" dxfId="95" priority="83">
      <formula>AND($N96=0,$B96=0)</formula>
    </cfRule>
  </conditionalFormatting>
  <conditionalFormatting sqref="B96:E96">
    <cfRule type="expression" dxfId="94" priority="84">
      <formula>AND($N96=1,$B96=0)</formula>
    </cfRule>
  </conditionalFormatting>
  <conditionalFormatting sqref="B96:E96">
    <cfRule type="expression" dxfId="93" priority="85">
      <formula>AND($N96=2,$B96=0)</formula>
    </cfRule>
  </conditionalFormatting>
  <conditionalFormatting sqref="B96:E96">
    <cfRule type="expression" dxfId="92" priority="86">
      <formula>AND($N96=3,$B96=0)</formula>
    </cfRule>
  </conditionalFormatting>
  <conditionalFormatting sqref="B96:E96">
    <cfRule type="expression" dxfId="91" priority="87">
      <formula>AND($N96=4,$B96=0)</formula>
    </cfRule>
  </conditionalFormatting>
  <conditionalFormatting sqref="B95:E95 H95:K96">
    <cfRule type="expression" dxfId="90" priority="76" stopIfTrue="1">
      <formula>AND($B95=0,$C95=0)</formula>
    </cfRule>
  </conditionalFormatting>
  <conditionalFormatting sqref="H95:K96">
    <cfRule type="expression" dxfId="89" priority="77">
      <formula>AND($N95=0,$B95=0)</formula>
    </cfRule>
  </conditionalFormatting>
  <conditionalFormatting sqref="H95:K96">
    <cfRule type="expression" dxfId="88" priority="78">
      <formula>AND($N95=1,$B95=0)</formula>
    </cfRule>
  </conditionalFormatting>
  <conditionalFormatting sqref="H95:K96">
    <cfRule type="expression" dxfId="87" priority="79">
      <formula>AND($N95=2,$B95=0)</formula>
    </cfRule>
  </conditionalFormatting>
  <conditionalFormatting sqref="H95:K96">
    <cfRule type="expression" dxfId="86" priority="80">
      <formula>AND($N95=3,$B95=0)</formula>
    </cfRule>
  </conditionalFormatting>
  <conditionalFormatting sqref="H95:K96">
    <cfRule type="expression" dxfId="85" priority="81">
      <formula>AND($N95=4,$B95=0)</formula>
    </cfRule>
  </conditionalFormatting>
  <conditionalFormatting sqref="B95:E95">
    <cfRule type="expression" dxfId="84" priority="88">
      <formula>AND(#REF!=0,$B95=0)</formula>
    </cfRule>
  </conditionalFormatting>
  <conditionalFormatting sqref="B95:E95">
    <cfRule type="expression" dxfId="83" priority="89">
      <formula>AND(#REF!=1,$B95=0)</formula>
    </cfRule>
  </conditionalFormatting>
  <conditionalFormatting sqref="B95:E95">
    <cfRule type="expression" dxfId="82" priority="90">
      <formula>AND(#REF!=2,$B95=0)</formula>
    </cfRule>
  </conditionalFormatting>
  <conditionalFormatting sqref="B95:E95">
    <cfRule type="expression" dxfId="81" priority="91">
      <formula>AND(#REF!=3,$B95=0)</formula>
    </cfRule>
  </conditionalFormatting>
  <conditionalFormatting sqref="B95:E95">
    <cfRule type="expression" dxfId="80" priority="92">
      <formula>AND(#REF!=4,$B95=0)</formula>
    </cfRule>
  </conditionalFormatting>
  <conditionalFormatting sqref="H138:K138">
    <cfRule type="expression" dxfId="79" priority="1433">
      <formula>AND($N82=0,$B138=0)</formula>
    </cfRule>
  </conditionalFormatting>
  <conditionalFormatting sqref="H138:K138">
    <cfRule type="expression" dxfId="78" priority="1434">
      <formula>AND($N82=1,$B138=0)</formula>
    </cfRule>
  </conditionalFormatting>
  <conditionalFormatting sqref="H138:K138">
    <cfRule type="expression" dxfId="77" priority="1435">
      <formula>AND($N82=2,$B138=0)</formula>
    </cfRule>
  </conditionalFormatting>
  <conditionalFormatting sqref="H138:K138">
    <cfRule type="expression" dxfId="76" priority="1436">
      <formula>AND($N82=3,$B138=0)</formula>
    </cfRule>
  </conditionalFormatting>
  <conditionalFormatting sqref="H138:K138">
    <cfRule type="expression" dxfId="75" priority="1437">
      <formula>AND($N82=4,$B138=0)</formula>
    </cfRule>
  </conditionalFormatting>
  <conditionalFormatting sqref="B90:E90">
    <cfRule type="expression" dxfId="74" priority="65" stopIfTrue="1">
      <formula>AND($B90=0,$C90=0)</formula>
    </cfRule>
  </conditionalFormatting>
  <conditionalFormatting sqref="B90:E90">
    <cfRule type="expression" dxfId="73" priority="66">
      <formula>AND($N90=0,$B90=0)</formula>
    </cfRule>
  </conditionalFormatting>
  <conditionalFormatting sqref="B90:E90">
    <cfRule type="expression" dxfId="72" priority="67">
      <formula>AND($N90=1,$B90=0)</formula>
    </cfRule>
  </conditionalFormatting>
  <conditionalFormatting sqref="B90:E90">
    <cfRule type="expression" dxfId="71" priority="68">
      <formula>AND($N90=2,$B90=0)</formula>
    </cfRule>
  </conditionalFormatting>
  <conditionalFormatting sqref="B90:E90">
    <cfRule type="expression" dxfId="70" priority="69">
      <formula>AND($N90=3,$B90=0)</formula>
    </cfRule>
  </conditionalFormatting>
  <conditionalFormatting sqref="B90:E90">
    <cfRule type="expression" dxfId="69" priority="70">
      <formula>AND($N90=4,$B90=0)</formula>
    </cfRule>
  </conditionalFormatting>
  <conditionalFormatting sqref="A89:E89 H89:K91 A90:A96">
    <cfRule type="expression" dxfId="68" priority="59" stopIfTrue="1">
      <formula>AND($B89=0,$C89=0)</formula>
    </cfRule>
  </conditionalFormatting>
  <conditionalFormatting sqref="H89:K91">
    <cfRule type="expression" dxfId="67" priority="60">
      <formula>AND($N89=0,$B89=0)</formula>
    </cfRule>
  </conditionalFormatting>
  <conditionalFormatting sqref="H89:K91">
    <cfRule type="expression" dxfId="66" priority="61">
      <formula>AND($N89=1,$B89=0)</formula>
    </cfRule>
  </conditionalFormatting>
  <conditionalFormatting sqref="H89:K91">
    <cfRule type="expression" dxfId="65" priority="62">
      <formula>AND($N89=2,$B89=0)</formula>
    </cfRule>
  </conditionalFormatting>
  <conditionalFormatting sqref="H89:K91">
    <cfRule type="expression" dxfId="64" priority="63">
      <formula>AND($N89=3,$B89=0)</formula>
    </cfRule>
  </conditionalFormatting>
  <conditionalFormatting sqref="H89:K91">
    <cfRule type="expression" dxfId="63" priority="64">
      <formula>AND($N89=4,$B89=0)</formula>
    </cfRule>
  </conditionalFormatting>
  <conditionalFormatting sqref="A89:E89 A90:A96">
    <cfRule type="expression" dxfId="62" priority="71">
      <formula>AND(#REF!=0,$B89=0)</formula>
    </cfRule>
  </conditionalFormatting>
  <conditionalFormatting sqref="A89:E89 A90:A96">
    <cfRule type="expression" dxfId="61" priority="72">
      <formula>AND(#REF!=1,$B89=0)</formula>
    </cfRule>
  </conditionalFormatting>
  <conditionalFormatting sqref="A89:E89 A90:A96">
    <cfRule type="expression" dxfId="60" priority="73">
      <formula>AND(#REF!=2,$B89=0)</formula>
    </cfRule>
  </conditionalFormatting>
  <conditionalFormatting sqref="A89:E89 A90:A96">
    <cfRule type="expression" dxfId="59" priority="74">
      <formula>AND(#REF!=3,$B89=0)</formula>
    </cfRule>
  </conditionalFormatting>
  <conditionalFormatting sqref="A89:E89 A90:A96">
    <cfRule type="expression" dxfId="58" priority="75">
      <formula>AND(#REF!=4,$B89=0)</formula>
    </cfRule>
  </conditionalFormatting>
  <conditionalFormatting sqref="B157:E157">
    <cfRule type="expression" dxfId="57" priority="53" stopIfTrue="1">
      <formula>AND($B157=0,$C157=0)</formula>
    </cfRule>
  </conditionalFormatting>
  <conditionalFormatting sqref="B157:E157">
    <cfRule type="expression" dxfId="56" priority="54">
      <formula>AND($N157=0,$B157=0)</formula>
    </cfRule>
  </conditionalFormatting>
  <conditionalFormatting sqref="B157:E157">
    <cfRule type="expression" dxfId="55" priority="55">
      <formula>AND($N157=1,$B157=0)</formula>
    </cfRule>
  </conditionalFormatting>
  <conditionalFormatting sqref="B157:E157">
    <cfRule type="expression" dxfId="54" priority="56">
      <formula>AND($N157=2,$B157=0)</formula>
    </cfRule>
  </conditionalFormatting>
  <conditionalFormatting sqref="B157:E157">
    <cfRule type="expression" dxfId="53" priority="57">
      <formula>AND($N157=3,$B157=0)</formula>
    </cfRule>
  </conditionalFormatting>
  <conditionalFormatting sqref="B157:E157">
    <cfRule type="expression" dxfId="52" priority="58">
      <formula>AND($N157=4,$B157=0)</formula>
    </cfRule>
  </conditionalFormatting>
  <conditionalFormatting sqref="H157:K158">
    <cfRule type="expression" dxfId="51" priority="47" stopIfTrue="1">
      <formula>AND($B157=0,$C157=0)</formula>
    </cfRule>
  </conditionalFormatting>
  <conditionalFormatting sqref="H157:K158">
    <cfRule type="expression" dxfId="50" priority="48">
      <formula>AND($N157=0,$B157=0)</formula>
    </cfRule>
  </conditionalFormatting>
  <conditionalFormatting sqref="H157:K158">
    <cfRule type="expression" dxfId="49" priority="49">
      <formula>AND($N157=1,$B157=0)</formula>
    </cfRule>
  </conditionalFormatting>
  <conditionalFormatting sqref="H157:K158">
    <cfRule type="expression" dxfId="48" priority="50">
      <formula>AND($N157=2,$B157=0)</formula>
    </cfRule>
  </conditionalFormatting>
  <conditionalFormatting sqref="H157:K158">
    <cfRule type="expression" dxfId="47" priority="51">
      <formula>AND($N157=3,$B157=0)</formula>
    </cfRule>
  </conditionalFormatting>
  <conditionalFormatting sqref="H157:K158">
    <cfRule type="expression" dxfId="46" priority="52">
      <formula>AND($N157=4,$B157=0)</formula>
    </cfRule>
  </conditionalFormatting>
  <conditionalFormatting sqref="B213:E213">
    <cfRule type="expression" dxfId="45" priority="36" stopIfTrue="1">
      <formula>AND($B213=0,$C213=0)</formula>
    </cfRule>
  </conditionalFormatting>
  <conditionalFormatting sqref="B213:E213">
    <cfRule type="expression" dxfId="44" priority="37">
      <formula>AND($N213=0,$B213=0)</formula>
    </cfRule>
  </conditionalFormatting>
  <conditionalFormatting sqref="B213:E213">
    <cfRule type="expression" dxfId="43" priority="38">
      <formula>AND($N213=1,$B213=0)</formula>
    </cfRule>
  </conditionalFormatting>
  <conditionalFormatting sqref="B213:E213">
    <cfRule type="expression" dxfId="42" priority="39">
      <formula>AND($N213=2,$B213=0)</formula>
    </cfRule>
  </conditionalFormatting>
  <conditionalFormatting sqref="B213:E213">
    <cfRule type="expression" dxfId="41" priority="40">
      <formula>AND($N213=3,$B213=0)</formula>
    </cfRule>
  </conditionalFormatting>
  <conditionalFormatting sqref="B213:E213">
    <cfRule type="expression" dxfId="40" priority="41">
      <formula>AND($N213=4,$B213=0)</formula>
    </cfRule>
  </conditionalFormatting>
  <conditionalFormatting sqref="B211:E211 H211:K211 H213:K213">
    <cfRule type="expression" dxfId="39" priority="30" stopIfTrue="1">
      <formula>AND($B211=0,$C211=0)</formula>
    </cfRule>
  </conditionalFormatting>
  <conditionalFormatting sqref="H211:K211 H213:K213">
    <cfRule type="expression" dxfId="38" priority="31">
      <formula>AND($N211=0,$B211=0)</formula>
    </cfRule>
  </conditionalFormatting>
  <conditionalFormatting sqref="H211:K211 H213:K213">
    <cfRule type="expression" dxfId="37" priority="32">
      <formula>AND($N211=1,$B211=0)</formula>
    </cfRule>
  </conditionalFormatting>
  <conditionalFormatting sqref="H211:K211 H213:K213">
    <cfRule type="expression" dxfId="36" priority="33">
      <formula>AND($N211=2,$B211=0)</formula>
    </cfRule>
  </conditionalFormatting>
  <conditionalFormatting sqref="H211:K211 H213:K213">
    <cfRule type="expression" dxfId="35" priority="34">
      <formula>AND($N211=3,$B211=0)</formula>
    </cfRule>
  </conditionalFormatting>
  <conditionalFormatting sqref="H211:K211 H213:K213">
    <cfRule type="expression" dxfId="34" priority="35">
      <formula>AND($N211=4,$B211=0)</formula>
    </cfRule>
  </conditionalFormatting>
  <conditionalFormatting sqref="B211:E211">
    <cfRule type="expression" dxfId="33" priority="42">
      <formula>AND(#REF!=0,$B211=0)</formula>
    </cfRule>
  </conditionalFormatting>
  <conditionalFormatting sqref="B211:E211">
    <cfRule type="expression" dxfId="32" priority="43">
      <formula>AND(#REF!=1,$B211=0)</formula>
    </cfRule>
  </conditionalFormatting>
  <conditionalFormatting sqref="B211:E211">
    <cfRule type="expression" dxfId="31" priority="44">
      <formula>AND(#REF!=2,$B211=0)</formula>
    </cfRule>
  </conditionalFormatting>
  <conditionalFormatting sqref="B211:E211">
    <cfRule type="expression" dxfId="30" priority="45">
      <formula>AND(#REF!=3,$B211=0)</formula>
    </cfRule>
  </conditionalFormatting>
  <conditionalFormatting sqref="B211:E211">
    <cfRule type="expression" dxfId="29" priority="46">
      <formula>AND(#REF!=4,$B211=0)</formula>
    </cfRule>
  </conditionalFormatting>
  <conditionalFormatting sqref="H212:K212">
    <cfRule type="expression" dxfId="28" priority="24" stopIfTrue="1">
      <formula>AND($B212=0,$C212=0)</formula>
    </cfRule>
  </conditionalFormatting>
  <conditionalFormatting sqref="H212:K212">
    <cfRule type="expression" dxfId="27" priority="25">
      <formula>AND($N212=0,$B212=0)</formula>
    </cfRule>
  </conditionalFormatting>
  <conditionalFormatting sqref="H212:K212">
    <cfRule type="expression" dxfId="26" priority="26">
      <formula>AND($N212=1,$B212=0)</formula>
    </cfRule>
  </conditionalFormatting>
  <conditionalFormatting sqref="H212:K212">
    <cfRule type="expression" dxfId="25" priority="27">
      <formula>AND($N212=2,$B212=0)</formula>
    </cfRule>
  </conditionalFormatting>
  <conditionalFormatting sqref="H212:K212">
    <cfRule type="expression" dxfId="24" priority="28">
      <formula>AND($N212=3,$B212=0)</formula>
    </cfRule>
  </conditionalFormatting>
  <conditionalFormatting sqref="H212:K212">
    <cfRule type="expression" dxfId="23" priority="29">
      <formula>AND($N212=4,$B212=0)</formula>
    </cfRule>
  </conditionalFormatting>
  <conditionalFormatting sqref="A210:E210 H210:K210 A211:A213">
    <cfRule type="expression" dxfId="22" priority="13" stopIfTrue="1">
      <formula>AND($B210=0,$C210=0)</formula>
    </cfRule>
  </conditionalFormatting>
  <conditionalFormatting sqref="H210:K210">
    <cfRule type="expression" dxfId="21" priority="14">
      <formula>AND($N210=0,$B210=0)</formula>
    </cfRule>
  </conditionalFormatting>
  <conditionalFormatting sqref="H210:K210">
    <cfRule type="expression" dxfId="20" priority="15">
      <formula>AND($N210=1,$B210=0)</formula>
    </cfRule>
  </conditionalFormatting>
  <conditionalFormatting sqref="H210:K210">
    <cfRule type="expression" dxfId="19" priority="16">
      <formula>AND($N210=2,$B210=0)</formula>
    </cfRule>
  </conditionalFormatting>
  <conditionalFormatting sqref="H210:K210">
    <cfRule type="expression" dxfId="18" priority="17">
      <formula>AND($N210=3,$B210=0)</formula>
    </cfRule>
  </conditionalFormatting>
  <conditionalFormatting sqref="H210:K210">
    <cfRule type="expression" dxfId="17" priority="18">
      <formula>AND($N210=4,$B210=0)</formula>
    </cfRule>
  </conditionalFormatting>
  <conditionalFormatting sqref="A210:E210 A211:A213">
    <cfRule type="expression" dxfId="16" priority="19">
      <formula>AND(#REF!=0,$B210=0)</formula>
    </cfRule>
  </conditionalFormatting>
  <conditionalFormatting sqref="A210:E210 A211:A213">
    <cfRule type="expression" dxfId="15" priority="20">
      <formula>AND(#REF!=1,$B210=0)</formula>
    </cfRule>
  </conditionalFormatting>
  <conditionalFormatting sqref="A210:E210 A211:A213">
    <cfRule type="expression" dxfId="14" priority="21">
      <formula>AND(#REF!=2,$B210=0)</formula>
    </cfRule>
  </conditionalFormatting>
  <conditionalFormatting sqref="A210:E210 A211:A213">
    <cfRule type="expression" dxfId="13" priority="22">
      <formula>AND(#REF!=3,$B210=0)</formula>
    </cfRule>
  </conditionalFormatting>
  <conditionalFormatting sqref="A210:E210 A211:A213">
    <cfRule type="expression" dxfId="12" priority="23">
      <formula>AND(#REF!=4,$B210=0)</formula>
    </cfRule>
  </conditionalFormatting>
  <conditionalFormatting sqref="B267:E267">
    <cfRule type="expression" dxfId="11" priority="7" stopIfTrue="1">
      <formula>AND($B267=0,$C267=0)</formula>
    </cfRule>
  </conditionalFormatting>
  <conditionalFormatting sqref="B267:E267">
    <cfRule type="expression" dxfId="10" priority="8">
      <formula>AND($N267=0,$B267=0)</formula>
    </cfRule>
  </conditionalFormatting>
  <conditionalFormatting sqref="B267:E267">
    <cfRule type="expression" dxfId="9" priority="9">
      <formula>AND($N267=1,$B267=0)</formula>
    </cfRule>
  </conditionalFormatting>
  <conditionalFormatting sqref="B267:E267">
    <cfRule type="expression" dxfId="8" priority="10">
      <formula>AND($N267=2,$B267=0)</formula>
    </cfRule>
  </conditionalFormatting>
  <conditionalFormatting sqref="B267:E267">
    <cfRule type="expression" dxfId="7" priority="11">
      <formula>AND($N267=3,$B267=0)</formula>
    </cfRule>
  </conditionalFormatting>
  <conditionalFormatting sqref="B267:E267">
    <cfRule type="expression" dxfId="6" priority="12">
      <formula>AND($N267=4,$B267=0)</formula>
    </cfRule>
  </conditionalFormatting>
  <conditionalFormatting sqref="H267:K267">
    <cfRule type="expression" dxfId="5" priority="1" stopIfTrue="1">
      <formula>AND($B267=0,$C267=0)</formula>
    </cfRule>
  </conditionalFormatting>
  <conditionalFormatting sqref="H267:K267">
    <cfRule type="expression" dxfId="4" priority="2">
      <formula>AND($N267=0,$B267=0)</formula>
    </cfRule>
  </conditionalFormatting>
  <conditionalFormatting sqref="H267:K267">
    <cfRule type="expression" dxfId="3" priority="3">
      <formula>AND($N267=1,$B267=0)</formula>
    </cfRule>
  </conditionalFormatting>
  <conditionalFormatting sqref="H267:K267">
    <cfRule type="expression" dxfId="2" priority="4">
      <formula>AND($N267=2,$B267=0)</formula>
    </cfRule>
  </conditionalFormatting>
  <conditionalFormatting sqref="H267:K267">
    <cfRule type="expression" dxfId="1" priority="5">
      <formula>AND($N267=3,$B267=0)</formula>
    </cfRule>
  </conditionalFormatting>
  <conditionalFormatting sqref="H267:K267">
    <cfRule type="expression" dxfId="0" priority="6">
      <formula>AND($N267=4,$B267=0)</formula>
    </cfRule>
  </conditionalFormatting>
  <printOptions horizontalCentered="1"/>
  <pageMargins left="0.19685039370078741" right="0.19685039370078741" top="0.59055118110236227" bottom="0.39370078740157483" header="0" footer="0"/>
  <pageSetup paperSize="9" scale="78" fitToWidth="0" fitToHeight="0" orientation="landscape" r:id="rId1"/>
  <headerFooter>
    <oddHeader>&amp;R&amp;P/&amp;N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E27"/>
  <sheetViews>
    <sheetView topLeftCell="A7" workbookViewId="0">
      <selection activeCell="F4" sqref="F4"/>
    </sheetView>
  </sheetViews>
  <sheetFormatPr defaultColWidth="12.5703125" defaultRowHeight="15" customHeight="1" x14ac:dyDescent="0.2"/>
  <cols>
    <col min="1" max="1" width="17.140625" customWidth="1"/>
    <col min="2" max="2" width="16.42578125" customWidth="1"/>
    <col min="5" max="5" width="19.7109375" customWidth="1"/>
  </cols>
  <sheetData>
    <row r="1" spans="1:5" ht="94.5" customHeight="1" x14ac:dyDescent="0.2">
      <c r="A1" s="71"/>
      <c r="B1" s="115" t="s">
        <v>12</v>
      </c>
      <c r="C1" s="116"/>
      <c r="D1" s="116"/>
      <c r="E1" s="117"/>
    </row>
    <row r="2" spans="1:5" ht="27" customHeight="1" x14ac:dyDescent="0.2">
      <c r="A2" s="118" t="s">
        <v>13</v>
      </c>
      <c r="B2" s="116"/>
      <c r="C2" s="116"/>
      <c r="D2" s="116"/>
      <c r="E2" s="117"/>
    </row>
    <row r="3" spans="1:5" ht="25.5" customHeight="1" x14ac:dyDescent="0.2">
      <c r="A3" s="72" t="s">
        <v>14</v>
      </c>
      <c r="B3" s="119" t="s">
        <v>884</v>
      </c>
      <c r="C3" s="116"/>
      <c r="D3" s="116"/>
      <c r="E3" s="117"/>
    </row>
    <row r="4" spans="1:5" ht="40.5" customHeight="1" x14ac:dyDescent="0.2">
      <c r="A4" s="72" t="s">
        <v>15</v>
      </c>
      <c r="B4" s="119" t="s">
        <v>883</v>
      </c>
      <c r="C4" s="116"/>
      <c r="D4" s="116"/>
      <c r="E4" s="117"/>
    </row>
    <row r="5" spans="1:5" ht="36" customHeight="1" x14ac:dyDescent="0.2">
      <c r="A5" s="72" t="s">
        <v>16</v>
      </c>
      <c r="B5" s="120" t="s">
        <v>56</v>
      </c>
      <c r="C5" s="121"/>
      <c r="D5" s="121"/>
      <c r="E5" s="122"/>
    </row>
    <row r="6" spans="1:5" ht="21.75" customHeight="1" x14ac:dyDescent="0.2">
      <c r="A6" s="123" t="s">
        <v>17</v>
      </c>
      <c r="B6" s="116"/>
      <c r="C6" s="116"/>
      <c r="D6" s="116"/>
      <c r="E6" s="117"/>
    </row>
    <row r="7" spans="1:5" ht="75" customHeight="1" x14ac:dyDescent="0.2">
      <c r="A7" s="124"/>
      <c r="B7" s="116"/>
      <c r="C7" s="116"/>
      <c r="D7" s="116"/>
      <c r="E7" s="117"/>
    </row>
    <row r="8" spans="1:5" ht="26.25" customHeight="1" x14ac:dyDescent="0.2">
      <c r="A8" s="72" t="s">
        <v>18</v>
      </c>
      <c r="B8" s="119" t="s">
        <v>19</v>
      </c>
      <c r="C8" s="116"/>
      <c r="D8" s="116"/>
      <c r="E8" s="117"/>
    </row>
    <row r="9" spans="1:5" ht="12.75" x14ac:dyDescent="0.2">
      <c r="A9" s="125"/>
      <c r="B9" s="116"/>
      <c r="C9" s="116"/>
      <c r="D9" s="116"/>
      <c r="E9" s="117"/>
    </row>
    <row r="10" spans="1:5" ht="25.5" x14ac:dyDescent="0.2">
      <c r="A10" s="73" t="s">
        <v>20</v>
      </c>
      <c r="B10" s="73" t="s">
        <v>21</v>
      </c>
      <c r="C10" s="73" t="s">
        <v>22</v>
      </c>
      <c r="D10" s="73" t="s">
        <v>23</v>
      </c>
      <c r="E10" s="73" t="s">
        <v>24</v>
      </c>
    </row>
    <row r="11" spans="1:5" ht="18" customHeight="1" x14ac:dyDescent="0.2">
      <c r="A11" s="73" t="s">
        <v>25</v>
      </c>
      <c r="B11" s="74">
        <v>0.03</v>
      </c>
      <c r="C11" s="74">
        <v>5.5E-2</v>
      </c>
      <c r="D11" s="75">
        <v>0.04</v>
      </c>
      <c r="E11" s="76" t="s">
        <v>897</v>
      </c>
    </row>
    <row r="12" spans="1:5" ht="22.5" customHeight="1" x14ac:dyDescent="0.2">
      <c r="A12" s="73" t="s">
        <v>26</v>
      </c>
      <c r="B12" s="74">
        <v>8.0000000000000002E-3</v>
      </c>
      <c r="C12" s="74">
        <v>0.01</v>
      </c>
      <c r="D12" s="75">
        <v>8.0000000000000002E-3</v>
      </c>
      <c r="E12" s="76" t="s">
        <v>27</v>
      </c>
    </row>
    <row r="13" spans="1:5" ht="22.5" customHeight="1" x14ac:dyDescent="0.2">
      <c r="A13" s="73" t="s">
        <v>28</v>
      </c>
      <c r="B13" s="74">
        <v>9.7000000000000003E-3</v>
      </c>
      <c r="C13" s="74">
        <v>1.2699999999999999E-2</v>
      </c>
      <c r="D13" s="75">
        <v>1.2699999999999999E-2</v>
      </c>
      <c r="E13" s="76" t="s">
        <v>29</v>
      </c>
    </row>
    <row r="14" spans="1:5" ht="23.25" customHeight="1" x14ac:dyDescent="0.2">
      <c r="A14" s="73" t="s">
        <v>30</v>
      </c>
      <c r="B14" s="74">
        <v>5.8999999999999999E-3</v>
      </c>
      <c r="C14" s="74">
        <v>1.3899999999999999E-2</v>
      </c>
      <c r="D14" s="75">
        <v>1.23E-2</v>
      </c>
      <c r="E14" s="76" t="s">
        <v>31</v>
      </c>
    </row>
    <row r="15" spans="1:5" ht="24" customHeight="1" x14ac:dyDescent="0.2">
      <c r="A15" s="73" t="s">
        <v>32</v>
      </c>
      <c r="B15" s="74">
        <v>6.1600000000000002E-2</v>
      </c>
      <c r="C15" s="74">
        <v>8.9599999999999999E-2</v>
      </c>
      <c r="D15" s="75">
        <v>7.3999999999999996E-2</v>
      </c>
      <c r="E15" s="76" t="s">
        <v>33</v>
      </c>
    </row>
    <row r="16" spans="1:5" ht="21" customHeight="1" thickBot="1" x14ac:dyDescent="0.25">
      <c r="A16" s="73" t="s">
        <v>34</v>
      </c>
      <c r="B16" s="77"/>
      <c r="C16" s="78"/>
      <c r="D16" s="79">
        <f>B23</f>
        <v>8.6499999999999994E-2</v>
      </c>
      <c r="E16" s="80" t="s">
        <v>35</v>
      </c>
    </row>
    <row r="17" spans="1:5" ht="27.75" customHeight="1" x14ac:dyDescent="0.2">
      <c r="A17" s="81"/>
      <c r="B17" s="81"/>
      <c r="C17" s="82" t="s">
        <v>36</v>
      </c>
      <c r="D17" s="83">
        <f>TRUNC((((1+((D11+D12+D13)))*(1+D14)*(1+D15))/(1-D16)-1),4)</f>
        <v>0.26240000000000002</v>
      </c>
      <c r="E17" s="81"/>
    </row>
    <row r="18" spans="1:5" ht="21" customHeight="1" thickTop="1" x14ac:dyDescent="0.2">
      <c r="A18" s="73" t="s">
        <v>37</v>
      </c>
      <c r="B18" s="73" t="s">
        <v>38</v>
      </c>
      <c r="C18" s="81"/>
      <c r="D18" s="81"/>
      <c r="E18" s="81"/>
    </row>
    <row r="19" spans="1:5" ht="24" customHeight="1" x14ac:dyDescent="0.2">
      <c r="A19" s="76" t="s">
        <v>39</v>
      </c>
      <c r="B19" s="84">
        <v>6.4999999999999997E-3</v>
      </c>
      <c r="C19" s="81"/>
      <c r="D19" s="81"/>
      <c r="E19" s="81"/>
    </row>
    <row r="20" spans="1:5" ht="24" customHeight="1" x14ac:dyDescent="0.2">
      <c r="A20" s="76" t="s">
        <v>40</v>
      </c>
      <c r="B20" s="84">
        <v>0.03</v>
      </c>
      <c r="C20" s="81"/>
      <c r="D20" s="81"/>
      <c r="E20" s="81"/>
    </row>
    <row r="21" spans="1:5" ht="24" customHeight="1" x14ac:dyDescent="0.2">
      <c r="A21" s="76" t="s">
        <v>41</v>
      </c>
      <c r="B21" s="84">
        <v>0</v>
      </c>
      <c r="C21" s="126" t="s">
        <v>42</v>
      </c>
      <c r="D21" s="127"/>
      <c r="E21" s="127"/>
    </row>
    <row r="22" spans="1:5" ht="24" customHeight="1" x14ac:dyDescent="0.2">
      <c r="A22" s="76" t="s">
        <v>43</v>
      </c>
      <c r="B22" s="84">
        <v>0.05</v>
      </c>
      <c r="C22" s="81"/>
      <c r="D22" s="81"/>
      <c r="E22" s="81"/>
    </row>
    <row r="23" spans="1:5" ht="24" customHeight="1" x14ac:dyDescent="0.2">
      <c r="A23" s="76" t="s">
        <v>36</v>
      </c>
      <c r="B23" s="74">
        <f>SUM(B19:B22)</f>
        <v>8.6499999999999994E-2</v>
      </c>
      <c r="C23" s="81"/>
      <c r="D23" s="81"/>
      <c r="E23" s="81"/>
    </row>
    <row r="24" spans="1:5" ht="21" customHeight="1" x14ac:dyDescent="0.2">
      <c r="A24" s="119" t="s">
        <v>44</v>
      </c>
      <c r="B24" s="117"/>
      <c r="C24" s="74">
        <v>1</v>
      </c>
      <c r="D24" s="81"/>
      <c r="E24" s="81"/>
    </row>
    <row r="25" spans="1:5" ht="18.75" customHeight="1" x14ac:dyDescent="0.2">
      <c r="A25" s="119" t="s">
        <v>45</v>
      </c>
      <c r="B25" s="117"/>
      <c r="C25" s="74">
        <f>B22</f>
        <v>0.05</v>
      </c>
      <c r="D25" s="128" t="s">
        <v>46</v>
      </c>
      <c r="E25" s="127"/>
    </row>
    <row r="26" spans="1:5" ht="15" customHeight="1" x14ac:dyDescent="0.2">
      <c r="A26" s="81"/>
      <c r="B26" s="81"/>
      <c r="C26" s="81"/>
      <c r="D26" s="81"/>
      <c r="E26" s="81"/>
    </row>
    <row r="27" spans="1:5" ht="26.25" customHeight="1" x14ac:dyDescent="0.2">
      <c r="A27" s="112" t="s">
        <v>47</v>
      </c>
      <c r="B27" s="113"/>
      <c r="C27" s="113"/>
      <c r="D27" s="113"/>
      <c r="E27" s="114"/>
    </row>
  </sheetData>
  <sheetProtection algorithmName="SHA-512" hashValue="MWslXhgjxfxPzE18ONWgmwqXX+QBXWQPNoo9le4Y+P/NzmE7WRQy3Uu6P2VEhkNursrB6MaAaajSt/PmaMy5MA==" saltValue="Xe00ZVrXT/cq52E9/6JMnQ==" spinCount="100000" sheet="1" objects="1" scenarios="1" selectLockedCells="1"/>
  <mergeCells count="14">
    <mergeCell ref="A27:E27"/>
    <mergeCell ref="B1:E1"/>
    <mergeCell ref="A2:E2"/>
    <mergeCell ref="B3:E3"/>
    <mergeCell ref="B4:E4"/>
    <mergeCell ref="B5:E5"/>
    <mergeCell ref="A6:E6"/>
    <mergeCell ref="A7:E7"/>
    <mergeCell ref="B8:E8"/>
    <mergeCell ref="A9:E9"/>
    <mergeCell ref="C21:E21"/>
    <mergeCell ref="A24:B24"/>
    <mergeCell ref="A25:B25"/>
    <mergeCell ref="D25:E25"/>
  </mergeCells>
  <printOptions horizontalCentered="1"/>
  <pageMargins left="0.7" right="0.7" top="0.75" bottom="0.75" header="0" footer="0"/>
  <pageSetup paperSize="9" scale="98"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ORÇAMENTO BASE</vt:lpstr>
      <vt:lpstr>BDI DEMONSTRATIVO</vt:lpstr>
      <vt:lpstr>'BDI DEMONSTRATIVO'!Area_de_impressao</vt:lpstr>
      <vt:lpstr>'ORÇAMENTO BASE'!Area_de_impressao</vt:lpstr>
      <vt:lpstr>'ORÇAMENTO BASE'!Titulos_de_impressao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Henry</dc:creator>
  <cp:lastModifiedBy>MARIA CAROLINA</cp:lastModifiedBy>
  <cp:lastPrinted>2023-08-03T14:42:41Z</cp:lastPrinted>
  <dcterms:created xsi:type="dcterms:W3CDTF">2023-05-26T16:31:13Z</dcterms:created>
  <dcterms:modified xsi:type="dcterms:W3CDTF">2023-08-08T20:32:15Z</dcterms:modified>
</cp:coreProperties>
</file>